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793EC668-39F4-451C-ACCF-061453778A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au de bord" sheetId="1" r:id="rId1"/>
    <sheet name="Journal des ventes" sheetId="2" r:id="rId2"/>
    <sheet name="Journal des achats" sheetId="3" r:id="rId3"/>
    <sheet name="Déclaration CA3" sheetId="4" r:id="rId4"/>
    <sheet name="Paramètres" sheetId="5" r:id="rId5"/>
  </sheets>
  <definedNames>
    <definedName name="_xlnm.Print_Area" localSheetId="3">'Déclaration CA3'!$A$1:$E$43</definedName>
    <definedName name="_xlnm.Print_Area" localSheetId="2">'Journal des achats'!$A$1:$J$60</definedName>
    <definedName name="_xlnm.Print_Area" localSheetId="1">'Journal des ventes'!$A$1:$J$60</definedName>
    <definedName name="_xlnm.Print_Area" localSheetId="4">Paramètres!$A$1:$H$33</definedName>
    <definedName name="_xlnm.Print_Area" localSheetId="0">'Tableau de bord'!$A$1:$K$41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" i="4" l="1"/>
  <c r="B6" i="4"/>
  <c r="E5" i="4"/>
  <c r="B5" i="4"/>
  <c r="E4" i="4"/>
  <c r="E15" i="4" s="1"/>
  <c r="J206" i="3"/>
  <c r="I206" i="3"/>
  <c r="H206" i="3"/>
  <c r="J205" i="3"/>
  <c r="I205" i="3"/>
  <c r="H205" i="3"/>
  <c r="J204" i="3"/>
  <c r="I204" i="3"/>
  <c r="H204" i="3"/>
  <c r="J203" i="3"/>
  <c r="I203" i="3"/>
  <c r="H203" i="3"/>
  <c r="J202" i="3"/>
  <c r="I202" i="3"/>
  <c r="H202" i="3"/>
  <c r="J201" i="3"/>
  <c r="I201" i="3"/>
  <c r="H201" i="3"/>
  <c r="J200" i="3"/>
  <c r="I200" i="3"/>
  <c r="H200" i="3"/>
  <c r="J199" i="3"/>
  <c r="I199" i="3"/>
  <c r="H199" i="3"/>
  <c r="J198" i="3"/>
  <c r="I198" i="3"/>
  <c r="H198" i="3"/>
  <c r="J197" i="3"/>
  <c r="I197" i="3"/>
  <c r="H197" i="3"/>
  <c r="J196" i="3"/>
  <c r="I196" i="3"/>
  <c r="H196" i="3"/>
  <c r="J195" i="3"/>
  <c r="I195" i="3"/>
  <c r="H195" i="3"/>
  <c r="J194" i="3"/>
  <c r="I194" i="3"/>
  <c r="H194" i="3"/>
  <c r="J193" i="3"/>
  <c r="I193" i="3"/>
  <c r="H193" i="3"/>
  <c r="J192" i="3"/>
  <c r="I192" i="3"/>
  <c r="H192" i="3"/>
  <c r="J191" i="3"/>
  <c r="I191" i="3"/>
  <c r="H191" i="3"/>
  <c r="J190" i="3"/>
  <c r="I190" i="3"/>
  <c r="H190" i="3"/>
  <c r="J189" i="3"/>
  <c r="I189" i="3"/>
  <c r="H189" i="3"/>
  <c r="J188" i="3"/>
  <c r="I188" i="3"/>
  <c r="H188" i="3"/>
  <c r="J187" i="3"/>
  <c r="I187" i="3"/>
  <c r="H187" i="3"/>
  <c r="J186" i="3"/>
  <c r="I186" i="3"/>
  <c r="H186" i="3"/>
  <c r="J185" i="3"/>
  <c r="I185" i="3"/>
  <c r="H185" i="3"/>
  <c r="J184" i="3"/>
  <c r="I184" i="3"/>
  <c r="H184" i="3"/>
  <c r="J183" i="3"/>
  <c r="I183" i="3"/>
  <c r="H183" i="3"/>
  <c r="J182" i="3"/>
  <c r="I182" i="3"/>
  <c r="H182" i="3"/>
  <c r="J181" i="3"/>
  <c r="I181" i="3"/>
  <c r="H181" i="3"/>
  <c r="J180" i="3"/>
  <c r="I180" i="3"/>
  <c r="H180" i="3"/>
  <c r="J179" i="3"/>
  <c r="I179" i="3"/>
  <c r="H179" i="3"/>
  <c r="J178" i="3"/>
  <c r="I178" i="3"/>
  <c r="H178" i="3"/>
  <c r="J177" i="3"/>
  <c r="I177" i="3"/>
  <c r="H177" i="3"/>
  <c r="J176" i="3"/>
  <c r="I176" i="3"/>
  <c r="H176" i="3"/>
  <c r="J175" i="3"/>
  <c r="I175" i="3"/>
  <c r="H175" i="3"/>
  <c r="J174" i="3"/>
  <c r="I174" i="3"/>
  <c r="H174" i="3"/>
  <c r="J173" i="3"/>
  <c r="I173" i="3"/>
  <c r="H173" i="3"/>
  <c r="J172" i="3"/>
  <c r="I172" i="3"/>
  <c r="H172" i="3"/>
  <c r="J171" i="3"/>
  <c r="I171" i="3"/>
  <c r="H171" i="3"/>
  <c r="J170" i="3"/>
  <c r="I170" i="3"/>
  <c r="H170" i="3"/>
  <c r="J169" i="3"/>
  <c r="I169" i="3"/>
  <c r="H169" i="3"/>
  <c r="J168" i="3"/>
  <c r="I168" i="3"/>
  <c r="H168" i="3"/>
  <c r="J167" i="3"/>
  <c r="I167" i="3"/>
  <c r="H167" i="3"/>
  <c r="J166" i="3"/>
  <c r="I166" i="3"/>
  <c r="H166" i="3"/>
  <c r="J165" i="3"/>
  <c r="I165" i="3"/>
  <c r="H165" i="3"/>
  <c r="J164" i="3"/>
  <c r="I164" i="3"/>
  <c r="H164" i="3"/>
  <c r="J163" i="3"/>
  <c r="I163" i="3"/>
  <c r="H163" i="3"/>
  <c r="J162" i="3"/>
  <c r="I162" i="3"/>
  <c r="H162" i="3"/>
  <c r="J161" i="3"/>
  <c r="I161" i="3"/>
  <c r="H161" i="3"/>
  <c r="J160" i="3"/>
  <c r="I160" i="3"/>
  <c r="H160" i="3"/>
  <c r="J159" i="3"/>
  <c r="I159" i="3"/>
  <c r="H159" i="3"/>
  <c r="J158" i="3"/>
  <c r="I158" i="3"/>
  <c r="H158" i="3"/>
  <c r="J157" i="3"/>
  <c r="I157" i="3"/>
  <c r="H157" i="3"/>
  <c r="J156" i="3"/>
  <c r="I156" i="3"/>
  <c r="H156" i="3"/>
  <c r="J155" i="3"/>
  <c r="I155" i="3"/>
  <c r="H155" i="3"/>
  <c r="J154" i="3"/>
  <c r="I154" i="3"/>
  <c r="H154" i="3"/>
  <c r="J153" i="3"/>
  <c r="I153" i="3"/>
  <c r="H153" i="3"/>
  <c r="J152" i="3"/>
  <c r="I152" i="3"/>
  <c r="H152" i="3"/>
  <c r="J151" i="3"/>
  <c r="I151" i="3"/>
  <c r="H151" i="3"/>
  <c r="J150" i="3"/>
  <c r="I150" i="3"/>
  <c r="H150" i="3"/>
  <c r="J149" i="3"/>
  <c r="I149" i="3"/>
  <c r="H149" i="3"/>
  <c r="J148" i="3"/>
  <c r="I148" i="3"/>
  <c r="H148" i="3"/>
  <c r="J147" i="3"/>
  <c r="I147" i="3"/>
  <c r="H147" i="3"/>
  <c r="J146" i="3"/>
  <c r="I146" i="3"/>
  <c r="H146" i="3"/>
  <c r="J145" i="3"/>
  <c r="I145" i="3"/>
  <c r="H145" i="3"/>
  <c r="J144" i="3"/>
  <c r="I144" i="3"/>
  <c r="H144" i="3"/>
  <c r="J143" i="3"/>
  <c r="I143" i="3"/>
  <c r="H143" i="3"/>
  <c r="J142" i="3"/>
  <c r="I142" i="3"/>
  <c r="H142" i="3"/>
  <c r="J141" i="3"/>
  <c r="I141" i="3"/>
  <c r="H141" i="3"/>
  <c r="J140" i="3"/>
  <c r="I140" i="3"/>
  <c r="H140" i="3"/>
  <c r="J139" i="3"/>
  <c r="I139" i="3"/>
  <c r="H139" i="3"/>
  <c r="J138" i="3"/>
  <c r="I138" i="3"/>
  <c r="H138" i="3"/>
  <c r="J137" i="3"/>
  <c r="I137" i="3"/>
  <c r="H137" i="3"/>
  <c r="J136" i="3"/>
  <c r="I136" i="3"/>
  <c r="H136" i="3"/>
  <c r="J135" i="3"/>
  <c r="I135" i="3"/>
  <c r="H135" i="3"/>
  <c r="J134" i="3"/>
  <c r="I134" i="3"/>
  <c r="H134" i="3"/>
  <c r="J133" i="3"/>
  <c r="I133" i="3"/>
  <c r="H133" i="3"/>
  <c r="J132" i="3"/>
  <c r="I132" i="3"/>
  <c r="H132" i="3"/>
  <c r="J131" i="3"/>
  <c r="I131" i="3"/>
  <c r="H131" i="3"/>
  <c r="J130" i="3"/>
  <c r="I130" i="3"/>
  <c r="H130" i="3"/>
  <c r="J129" i="3"/>
  <c r="I129" i="3"/>
  <c r="H129" i="3"/>
  <c r="J128" i="3"/>
  <c r="I128" i="3"/>
  <c r="H128" i="3"/>
  <c r="J127" i="3"/>
  <c r="I127" i="3"/>
  <c r="H127" i="3"/>
  <c r="J126" i="3"/>
  <c r="I126" i="3"/>
  <c r="H126" i="3"/>
  <c r="J125" i="3"/>
  <c r="I125" i="3"/>
  <c r="H125" i="3"/>
  <c r="J124" i="3"/>
  <c r="I124" i="3"/>
  <c r="H124" i="3"/>
  <c r="J123" i="3"/>
  <c r="I123" i="3"/>
  <c r="H123" i="3"/>
  <c r="J122" i="3"/>
  <c r="I122" i="3"/>
  <c r="H122" i="3"/>
  <c r="J121" i="3"/>
  <c r="I121" i="3"/>
  <c r="H121" i="3"/>
  <c r="J120" i="3"/>
  <c r="I120" i="3"/>
  <c r="H120" i="3"/>
  <c r="J119" i="3"/>
  <c r="I119" i="3"/>
  <c r="H119" i="3"/>
  <c r="J118" i="3"/>
  <c r="I118" i="3"/>
  <c r="H118" i="3"/>
  <c r="J117" i="3"/>
  <c r="I117" i="3"/>
  <c r="H117" i="3"/>
  <c r="J116" i="3"/>
  <c r="I116" i="3"/>
  <c r="H116" i="3"/>
  <c r="J115" i="3"/>
  <c r="I115" i="3"/>
  <c r="H115" i="3"/>
  <c r="J114" i="3"/>
  <c r="I114" i="3"/>
  <c r="H114" i="3"/>
  <c r="J113" i="3"/>
  <c r="I113" i="3"/>
  <c r="H113" i="3"/>
  <c r="J112" i="3"/>
  <c r="I112" i="3"/>
  <c r="H112" i="3"/>
  <c r="J111" i="3"/>
  <c r="I111" i="3"/>
  <c r="H111" i="3"/>
  <c r="J110" i="3"/>
  <c r="I110" i="3"/>
  <c r="H110" i="3"/>
  <c r="J109" i="3"/>
  <c r="I109" i="3"/>
  <c r="H109" i="3"/>
  <c r="J108" i="3"/>
  <c r="I108" i="3"/>
  <c r="H108" i="3"/>
  <c r="J107" i="3"/>
  <c r="I107" i="3"/>
  <c r="H107" i="3"/>
  <c r="J106" i="3"/>
  <c r="I106" i="3"/>
  <c r="H106" i="3"/>
  <c r="J105" i="3"/>
  <c r="I105" i="3"/>
  <c r="H105" i="3"/>
  <c r="J104" i="3"/>
  <c r="I104" i="3"/>
  <c r="H104" i="3"/>
  <c r="J103" i="3"/>
  <c r="I103" i="3"/>
  <c r="H103" i="3"/>
  <c r="J102" i="3"/>
  <c r="I102" i="3"/>
  <c r="H102" i="3"/>
  <c r="J101" i="3"/>
  <c r="I101" i="3"/>
  <c r="H101" i="3"/>
  <c r="J100" i="3"/>
  <c r="I100" i="3"/>
  <c r="H100" i="3"/>
  <c r="J99" i="3"/>
  <c r="I99" i="3"/>
  <c r="H99" i="3"/>
  <c r="J98" i="3"/>
  <c r="I98" i="3"/>
  <c r="H98" i="3"/>
  <c r="J97" i="3"/>
  <c r="I97" i="3"/>
  <c r="H97" i="3"/>
  <c r="J96" i="3"/>
  <c r="I96" i="3"/>
  <c r="H96" i="3"/>
  <c r="J95" i="3"/>
  <c r="I95" i="3"/>
  <c r="H95" i="3"/>
  <c r="J94" i="3"/>
  <c r="I94" i="3"/>
  <c r="H94" i="3"/>
  <c r="J93" i="3"/>
  <c r="I93" i="3"/>
  <c r="H93" i="3"/>
  <c r="J92" i="3"/>
  <c r="I92" i="3"/>
  <c r="H92" i="3"/>
  <c r="J91" i="3"/>
  <c r="I91" i="3"/>
  <c r="H91" i="3"/>
  <c r="J90" i="3"/>
  <c r="I90" i="3"/>
  <c r="H90" i="3"/>
  <c r="J89" i="3"/>
  <c r="I89" i="3"/>
  <c r="H89" i="3"/>
  <c r="J88" i="3"/>
  <c r="I88" i="3"/>
  <c r="H88" i="3"/>
  <c r="J87" i="3"/>
  <c r="I87" i="3"/>
  <c r="H87" i="3"/>
  <c r="J86" i="3"/>
  <c r="I86" i="3"/>
  <c r="H86" i="3"/>
  <c r="J85" i="3"/>
  <c r="I85" i="3"/>
  <c r="H85" i="3"/>
  <c r="J84" i="3"/>
  <c r="I84" i="3"/>
  <c r="H84" i="3"/>
  <c r="J83" i="3"/>
  <c r="I83" i="3"/>
  <c r="H83" i="3"/>
  <c r="J82" i="3"/>
  <c r="I82" i="3"/>
  <c r="H82" i="3"/>
  <c r="J81" i="3"/>
  <c r="I81" i="3"/>
  <c r="H81" i="3"/>
  <c r="J80" i="3"/>
  <c r="I80" i="3"/>
  <c r="H80" i="3"/>
  <c r="J79" i="3"/>
  <c r="I79" i="3"/>
  <c r="H79" i="3"/>
  <c r="J78" i="3"/>
  <c r="I78" i="3"/>
  <c r="H78" i="3"/>
  <c r="J77" i="3"/>
  <c r="I77" i="3"/>
  <c r="H77" i="3"/>
  <c r="J76" i="3"/>
  <c r="I76" i="3"/>
  <c r="H76" i="3"/>
  <c r="J75" i="3"/>
  <c r="I75" i="3"/>
  <c r="H75" i="3"/>
  <c r="J74" i="3"/>
  <c r="I74" i="3"/>
  <c r="H74" i="3"/>
  <c r="J73" i="3"/>
  <c r="I73" i="3"/>
  <c r="H73" i="3"/>
  <c r="J72" i="3"/>
  <c r="I72" i="3"/>
  <c r="H72" i="3"/>
  <c r="J71" i="3"/>
  <c r="I71" i="3"/>
  <c r="H71" i="3"/>
  <c r="J70" i="3"/>
  <c r="I70" i="3"/>
  <c r="H70" i="3"/>
  <c r="J69" i="3"/>
  <c r="I69" i="3"/>
  <c r="H69" i="3"/>
  <c r="J68" i="3"/>
  <c r="I68" i="3"/>
  <c r="H68" i="3"/>
  <c r="J67" i="3"/>
  <c r="I67" i="3"/>
  <c r="H67" i="3"/>
  <c r="J66" i="3"/>
  <c r="I66" i="3"/>
  <c r="H66" i="3"/>
  <c r="J65" i="3"/>
  <c r="I65" i="3"/>
  <c r="H65" i="3"/>
  <c r="J64" i="3"/>
  <c r="I64" i="3"/>
  <c r="H64" i="3"/>
  <c r="J63" i="3"/>
  <c r="I63" i="3"/>
  <c r="H63" i="3"/>
  <c r="J62" i="3"/>
  <c r="I62" i="3"/>
  <c r="H62" i="3"/>
  <c r="J61" i="3"/>
  <c r="I61" i="3"/>
  <c r="H61" i="3"/>
  <c r="J60" i="3"/>
  <c r="I60" i="3"/>
  <c r="H60" i="3"/>
  <c r="J59" i="3"/>
  <c r="I59" i="3"/>
  <c r="H59" i="3"/>
  <c r="J58" i="3"/>
  <c r="I58" i="3"/>
  <c r="H58" i="3"/>
  <c r="J57" i="3"/>
  <c r="I57" i="3"/>
  <c r="H57" i="3"/>
  <c r="J56" i="3"/>
  <c r="I56" i="3"/>
  <c r="H56" i="3"/>
  <c r="J55" i="3"/>
  <c r="I55" i="3"/>
  <c r="H55" i="3"/>
  <c r="J54" i="3"/>
  <c r="I54" i="3"/>
  <c r="H54" i="3"/>
  <c r="J53" i="3"/>
  <c r="I53" i="3"/>
  <c r="H53" i="3"/>
  <c r="J52" i="3"/>
  <c r="I52" i="3"/>
  <c r="H52" i="3"/>
  <c r="J51" i="3"/>
  <c r="I51" i="3"/>
  <c r="H51" i="3"/>
  <c r="J50" i="3"/>
  <c r="I50" i="3"/>
  <c r="H50" i="3"/>
  <c r="J49" i="3"/>
  <c r="I49" i="3"/>
  <c r="H49" i="3"/>
  <c r="J48" i="3"/>
  <c r="I48" i="3"/>
  <c r="H48" i="3"/>
  <c r="J47" i="3"/>
  <c r="I47" i="3"/>
  <c r="H47" i="3"/>
  <c r="J46" i="3"/>
  <c r="I46" i="3"/>
  <c r="H46" i="3"/>
  <c r="J45" i="3"/>
  <c r="I45" i="3"/>
  <c r="H45" i="3"/>
  <c r="J44" i="3"/>
  <c r="I44" i="3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3" i="3"/>
  <c r="I33" i="3"/>
  <c r="H33" i="3"/>
  <c r="J32" i="3"/>
  <c r="I32" i="3"/>
  <c r="H32" i="3"/>
  <c r="J31" i="3"/>
  <c r="I31" i="3"/>
  <c r="H31" i="3"/>
  <c r="J30" i="3"/>
  <c r="I30" i="3"/>
  <c r="H30" i="3"/>
  <c r="J29" i="3"/>
  <c r="I29" i="3"/>
  <c r="H29" i="3"/>
  <c r="J28" i="3"/>
  <c r="I28" i="3"/>
  <c r="H28" i="3"/>
  <c r="J27" i="3"/>
  <c r="I27" i="3"/>
  <c r="H27" i="3"/>
  <c r="J26" i="3"/>
  <c r="I26" i="3"/>
  <c r="H26" i="3"/>
  <c r="J25" i="3"/>
  <c r="I25" i="3"/>
  <c r="H25" i="3"/>
  <c r="J24" i="3"/>
  <c r="I24" i="3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/>
  <c r="H18" i="3"/>
  <c r="J17" i="3"/>
  <c r="I17" i="3"/>
  <c r="H17" i="3"/>
  <c r="J16" i="3"/>
  <c r="I16" i="3"/>
  <c r="H16" i="3"/>
  <c r="J15" i="3"/>
  <c r="H15" i="3"/>
  <c r="I15" i="3" s="1"/>
  <c r="J14" i="3"/>
  <c r="H14" i="3"/>
  <c r="I14" i="3" s="1"/>
  <c r="J13" i="3"/>
  <c r="H13" i="3"/>
  <c r="I13" i="3" s="1"/>
  <c r="J12" i="3"/>
  <c r="H12" i="3"/>
  <c r="I12" i="3" s="1"/>
  <c r="J11" i="3"/>
  <c r="H11" i="3"/>
  <c r="I11" i="3" s="1"/>
  <c r="J10" i="3"/>
  <c r="H10" i="3"/>
  <c r="I10" i="3" s="1"/>
  <c r="J9" i="3"/>
  <c r="H9" i="3"/>
  <c r="I9" i="3" s="1"/>
  <c r="J8" i="3"/>
  <c r="H8" i="3"/>
  <c r="I8" i="3" s="1"/>
  <c r="J7" i="3"/>
  <c r="H7" i="3"/>
  <c r="I7" i="3" s="1"/>
  <c r="I5" i="3" s="1"/>
  <c r="F5" i="3"/>
  <c r="C5" i="3"/>
  <c r="J206" i="2"/>
  <c r="I206" i="2"/>
  <c r="H206" i="2"/>
  <c r="J205" i="2"/>
  <c r="I205" i="2"/>
  <c r="H205" i="2"/>
  <c r="J204" i="2"/>
  <c r="I204" i="2"/>
  <c r="H204" i="2"/>
  <c r="J203" i="2"/>
  <c r="I203" i="2"/>
  <c r="H203" i="2"/>
  <c r="J202" i="2"/>
  <c r="I202" i="2"/>
  <c r="H202" i="2"/>
  <c r="J201" i="2"/>
  <c r="I201" i="2"/>
  <c r="H201" i="2"/>
  <c r="J200" i="2"/>
  <c r="I200" i="2"/>
  <c r="H200" i="2"/>
  <c r="J199" i="2"/>
  <c r="I199" i="2"/>
  <c r="H199" i="2"/>
  <c r="J198" i="2"/>
  <c r="I198" i="2"/>
  <c r="H198" i="2"/>
  <c r="J197" i="2"/>
  <c r="I197" i="2"/>
  <c r="H197" i="2"/>
  <c r="J196" i="2"/>
  <c r="I196" i="2"/>
  <c r="H196" i="2"/>
  <c r="J195" i="2"/>
  <c r="I195" i="2"/>
  <c r="H195" i="2"/>
  <c r="J194" i="2"/>
  <c r="I194" i="2"/>
  <c r="H194" i="2"/>
  <c r="J193" i="2"/>
  <c r="I193" i="2"/>
  <c r="H193" i="2"/>
  <c r="J192" i="2"/>
  <c r="I192" i="2"/>
  <c r="H192" i="2"/>
  <c r="J191" i="2"/>
  <c r="I191" i="2"/>
  <c r="H191" i="2"/>
  <c r="J190" i="2"/>
  <c r="I190" i="2"/>
  <c r="H190" i="2"/>
  <c r="J189" i="2"/>
  <c r="I189" i="2"/>
  <c r="H189" i="2"/>
  <c r="J188" i="2"/>
  <c r="I188" i="2"/>
  <c r="H188" i="2"/>
  <c r="J187" i="2"/>
  <c r="I187" i="2"/>
  <c r="H187" i="2"/>
  <c r="J186" i="2"/>
  <c r="I186" i="2"/>
  <c r="H186" i="2"/>
  <c r="J185" i="2"/>
  <c r="I185" i="2"/>
  <c r="H185" i="2"/>
  <c r="J184" i="2"/>
  <c r="I184" i="2"/>
  <c r="H184" i="2"/>
  <c r="J183" i="2"/>
  <c r="I183" i="2"/>
  <c r="H183" i="2"/>
  <c r="J182" i="2"/>
  <c r="I182" i="2"/>
  <c r="H182" i="2"/>
  <c r="J181" i="2"/>
  <c r="I181" i="2"/>
  <c r="H181" i="2"/>
  <c r="J180" i="2"/>
  <c r="I180" i="2"/>
  <c r="H180" i="2"/>
  <c r="J179" i="2"/>
  <c r="I179" i="2"/>
  <c r="H179" i="2"/>
  <c r="J178" i="2"/>
  <c r="I178" i="2"/>
  <c r="H178" i="2"/>
  <c r="J177" i="2"/>
  <c r="I177" i="2"/>
  <c r="H177" i="2"/>
  <c r="J176" i="2"/>
  <c r="I176" i="2"/>
  <c r="H176" i="2"/>
  <c r="J175" i="2"/>
  <c r="I175" i="2"/>
  <c r="H175" i="2"/>
  <c r="J174" i="2"/>
  <c r="I174" i="2"/>
  <c r="H174" i="2"/>
  <c r="J173" i="2"/>
  <c r="I173" i="2"/>
  <c r="H173" i="2"/>
  <c r="J172" i="2"/>
  <c r="I172" i="2"/>
  <c r="H172" i="2"/>
  <c r="J171" i="2"/>
  <c r="I171" i="2"/>
  <c r="H171" i="2"/>
  <c r="J170" i="2"/>
  <c r="I170" i="2"/>
  <c r="H170" i="2"/>
  <c r="J169" i="2"/>
  <c r="I169" i="2"/>
  <c r="H169" i="2"/>
  <c r="J168" i="2"/>
  <c r="I168" i="2"/>
  <c r="H168" i="2"/>
  <c r="J167" i="2"/>
  <c r="I167" i="2"/>
  <c r="H167" i="2"/>
  <c r="J166" i="2"/>
  <c r="I166" i="2"/>
  <c r="H166" i="2"/>
  <c r="J165" i="2"/>
  <c r="I165" i="2"/>
  <c r="H165" i="2"/>
  <c r="J164" i="2"/>
  <c r="I164" i="2"/>
  <c r="H164" i="2"/>
  <c r="J163" i="2"/>
  <c r="I163" i="2"/>
  <c r="H163" i="2"/>
  <c r="J162" i="2"/>
  <c r="I162" i="2"/>
  <c r="H162" i="2"/>
  <c r="J161" i="2"/>
  <c r="I161" i="2"/>
  <c r="H161" i="2"/>
  <c r="J160" i="2"/>
  <c r="I160" i="2"/>
  <c r="H160" i="2"/>
  <c r="J159" i="2"/>
  <c r="I159" i="2"/>
  <c r="H159" i="2"/>
  <c r="J158" i="2"/>
  <c r="I158" i="2"/>
  <c r="H158" i="2"/>
  <c r="J157" i="2"/>
  <c r="I157" i="2"/>
  <c r="H157" i="2"/>
  <c r="J156" i="2"/>
  <c r="I156" i="2"/>
  <c r="H156" i="2"/>
  <c r="J155" i="2"/>
  <c r="I155" i="2"/>
  <c r="H155" i="2"/>
  <c r="J154" i="2"/>
  <c r="I154" i="2"/>
  <c r="H154" i="2"/>
  <c r="J153" i="2"/>
  <c r="I153" i="2"/>
  <c r="H153" i="2"/>
  <c r="J152" i="2"/>
  <c r="I152" i="2"/>
  <c r="H152" i="2"/>
  <c r="J151" i="2"/>
  <c r="I151" i="2"/>
  <c r="H151" i="2"/>
  <c r="J150" i="2"/>
  <c r="I150" i="2"/>
  <c r="H150" i="2"/>
  <c r="J149" i="2"/>
  <c r="I149" i="2"/>
  <c r="H149" i="2"/>
  <c r="J148" i="2"/>
  <c r="I148" i="2"/>
  <c r="H148" i="2"/>
  <c r="J147" i="2"/>
  <c r="I147" i="2"/>
  <c r="H147" i="2"/>
  <c r="J146" i="2"/>
  <c r="I146" i="2"/>
  <c r="H146" i="2"/>
  <c r="J145" i="2"/>
  <c r="I145" i="2"/>
  <c r="H145" i="2"/>
  <c r="J144" i="2"/>
  <c r="I144" i="2"/>
  <c r="H144" i="2"/>
  <c r="J143" i="2"/>
  <c r="I143" i="2"/>
  <c r="H143" i="2"/>
  <c r="J142" i="2"/>
  <c r="I142" i="2"/>
  <c r="H142" i="2"/>
  <c r="J141" i="2"/>
  <c r="I141" i="2"/>
  <c r="H141" i="2"/>
  <c r="J140" i="2"/>
  <c r="I140" i="2"/>
  <c r="H140" i="2"/>
  <c r="J139" i="2"/>
  <c r="I139" i="2"/>
  <c r="H139" i="2"/>
  <c r="J138" i="2"/>
  <c r="I138" i="2"/>
  <c r="H138" i="2"/>
  <c r="J137" i="2"/>
  <c r="I137" i="2"/>
  <c r="H137" i="2"/>
  <c r="J136" i="2"/>
  <c r="I136" i="2"/>
  <c r="H136" i="2"/>
  <c r="J135" i="2"/>
  <c r="I135" i="2"/>
  <c r="H135" i="2"/>
  <c r="J134" i="2"/>
  <c r="I134" i="2"/>
  <c r="H134" i="2"/>
  <c r="J133" i="2"/>
  <c r="I133" i="2"/>
  <c r="H133" i="2"/>
  <c r="J132" i="2"/>
  <c r="I132" i="2"/>
  <c r="H132" i="2"/>
  <c r="J131" i="2"/>
  <c r="I131" i="2"/>
  <c r="H131" i="2"/>
  <c r="J130" i="2"/>
  <c r="I130" i="2"/>
  <c r="H130" i="2"/>
  <c r="J129" i="2"/>
  <c r="I129" i="2"/>
  <c r="H129" i="2"/>
  <c r="J128" i="2"/>
  <c r="I128" i="2"/>
  <c r="H128" i="2"/>
  <c r="J127" i="2"/>
  <c r="I127" i="2"/>
  <c r="H127" i="2"/>
  <c r="J126" i="2"/>
  <c r="I126" i="2"/>
  <c r="H126" i="2"/>
  <c r="J125" i="2"/>
  <c r="I125" i="2"/>
  <c r="H125" i="2"/>
  <c r="J124" i="2"/>
  <c r="I124" i="2"/>
  <c r="H124" i="2"/>
  <c r="J123" i="2"/>
  <c r="I123" i="2"/>
  <c r="H123" i="2"/>
  <c r="J122" i="2"/>
  <c r="I122" i="2"/>
  <c r="H122" i="2"/>
  <c r="J121" i="2"/>
  <c r="I121" i="2"/>
  <c r="H121" i="2"/>
  <c r="J120" i="2"/>
  <c r="I120" i="2"/>
  <c r="H120" i="2"/>
  <c r="J119" i="2"/>
  <c r="I119" i="2"/>
  <c r="H119" i="2"/>
  <c r="J118" i="2"/>
  <c r="I118" i="2"/>
  <c r="H118" i="2"/>
  <c r="J117" i="2"/>
  <c r="I117" i="2"/>
  <c r="H117" i="2"/>
  <c r="J116" i="2"/>
  <c r="I116" i="2"/>
  <c r="H116" i="2"/>
  <c r="J115" i="2"/>
  <c r="I115" i="2"/>
  <c r="H115" i="2"/>
  <c r="J114" i="2"/>
  <c r="I114" i="2"/>
  <c r="H114" i="2"/>
  <c r="J113" i="2"/>
  <c r="I113" i="2"/>
  <c r="H113" i="2"/>
  <c r="J112" i="2"/>
  <c r="I112" i="2"/>
  <c r="H112" i="2"/>
  <c r="J111" i="2"/>
  <c r="I111" i="2"/>
  <c r="H111" i="2"/>
  <c r="J110" i="2"/>
  <c r="I110" i="2"/>
  <c r="H110" i="2"/>
  <c r="J109" i="2"/>
  <c r="I109" i="2"/>
  <c r="H109" i="2"/>
  <c r="J108" i="2"/>
  <c r="I108" i="2"/>
  <c r="H108" i="2"/>
  <c r="J107" i="2"/>
  <c r="I107" i="2"/>
  <c r="H107" i="2"/>
  <c r="J106" i="2"/>
  <c r="I106" i="2"/>
  <c r="H106" i="2"/>
  <c r="J105" i="2"/>
  <c r="I105" i="2"/>
  <c r="H105" i="2"/>
  <c r="J104" i="2"/>
  <c r="I104" i="2"/>
  <c r="H104" i="2"/>
  <c r="J103" i="2"/>
  <c r="I103" i="2"/>
  <c r="H103" i="2"/>
  <c r="J102" i="2"/>
  <c r="I102" i="2"/>
  <c r="H102" i="2"/>
  <c r="J101" i="2"/>
  <c r="I101" i="2"/>
  <c r="H101" i="2"/>
  <c r="J100" i="2"/>
  <c r="I100" i="2"/>
  <c r="H100" i="2"/>
  <c r="J99" i="2"/>
  <c r="I99" i="2"/>
  <c r="H99" i="2"/>
  <c r="J98" i="2"/>
  <c r="I98" i="2"/>
  <c r="H98" i="2"/>
  <c r="J97" i="2"/>
  <c r="I97" i="2"/>
  <c r="H97" i="2"/>
  <c r="J96" i="2"/>
  <c r="I96" i="2"/>
  <c r="H96" i="2"/>
  <c r="J95" i="2"/>
  <c r="I95" i="2"/>
  <c r="H95" i="2"/>
  <c r="J94" i="2"/>
  <c r="I94" i="2"/>
  <c r="H94" i="2"/>
  <c r="J93" i="2"/>
  <c r="I93" i="2"/>
  <c r="H93" i="2"/>
  <c r="J92" i="2"/>
  <c r="I92" i="2"/>
  <c r="H92" i="2"/>
  <c r="J91" i="2"/>
  <c r="I91" i="2"/>
  <c r="H91" i="2"/>
  <c r="J90" i="2"/>
  <c r="I90" i="2"/>
  <c r="H90" i="2"/>
  <c r="J89" i="2"/>
  <c r="I89" i="2"/>
  <c r="H89" i="2"/>
  <c r="J88" i="2"/>
  <c r="I88" i="2"/>
  <c r="H88" i="2"/>
  <c r="J87" i="2"/>
  <c r="I87" i="2"/>
  <c r="H87" i="2"/>
  <c r="J86" i="2"/>
  <c r="I86" i="2"/>
  <c r="H86" i="2"/>
  <c r="J85" i="2"/>
  <c r="I85" i="2"/>
  <c r="H85" i="2"/>
  <c r="J84" i="2"/>
  <c r="I84" i="2"/>
  <c r="H84" i="2"/>
  <c r="J83" i="2"/>
  <c r="I83" i="2"/>
  <c r="H83" i="2"/>
  <c r="J82" i="2"/>
  <c r="I82" i="2"/>
  <c r="H82" i="2"/>
  <c r="J81" i="2"/>
  <c r="I81" i="2"/>
  <c r="H81" i="2"/>
  <c r="J80" i="2"/>
  <c r="I80" i="2"/>
  <c r="H80" i="2"/>
  <c r="J79" i="2"/>
  <c r="I79" i="2"/>
  <c r="H79" i="2"/>
  <c r="J78" i="2"/>
  <c r="I78" i="2"/>
  <c r="H78" i="2"/>
  <c r="J77" i="2"/>
  <c r="I77" i="2"/>
  <c r="H77" i="2"/>
  <c r="J76" i="2"/>
  <c r="I76" i="2"/>
  <c r="H76" i="2"/>
  <c r="J75" i="2"/>
  <c r="I75" i="2"/>
  <c r="H75" i="2"/>
  <c r="J74" i="2"/>
  <c r="I74" i="2"/>
  <c r="H74" i="2"/>
  <c r="J73" i="2"/>
  <c r="I73" i="2"/>
  <c r="H73" i="2"/>
  <c r="J72" i="2"/>
  <c r="I72" i="2"/>
  <c r="H72" i="2"/>
  <c r="J71" i="2"/>
  <c r="I71" i="2"/>
  <c r="H71" i="2"/>
  <c r="J70" i="2"/>
  <c r="I70" i="2"/>
  <c r="H70" i="2"/>
  <c r="J69" i="2"/>
  <c r="I69" i="2"/>
  <c r="H69" i="2"/>
  <c r="J68" i="2"/>
  <c r="I68" i="2"/>
  <c r="H68" i="2"/>
  <c r="J67" i="2"/>
  <c r="I67" i="2"/>
  <c r="H67" i="2"/>
  <c r="J66" i="2"/>
  <c r="I66" i="2"/>
  <c r="H66" i="2"/>
  <c r="J65" i="2"/>
  <c r="I65" i="2"/>
  <c r="H65" i="2"/>
  <c r="J64" i="2"/>
  <c r="I64" i="2"/>
  <c r="H64" i="2"/>
  <c r="J63" i="2"/>
  <c r="I63" i="2"/>
  <c r="H63" i="2"/>
  <c r="J62" i="2"/>
  <c r="I62" i="2"/>
  <c r="H62" i="2"/>
  <c r="J61" i="2"/>
  <c r="I61" i="2"/>
  <c r="H61" i="2"/>
  <c r="J60" i="2"/>
  <c r="I60" i="2"/>
  <c r="H60" i="2"/>
  <c r="J59" i="2"/>
  <c r="I59" i="2"/>
  <c r="H59" i="2"/>
  <c r="J58" i="2"/>
  <c r="I58" i="2"/>
  <c r="H58" i="2"/>
  <c r="J57" i="2"/>
  <c r="I57" i="2"/>
  <c r="H57" i="2"/>
  <c r="J56" i="2"/>
  <c r="I56" i="2"/>
  <c r="H56" i="2"/>
  <c r="J55" i="2"/>
  <c r="I55" i="2"/>
  <c r="H55" i="2"/>
  <c r="J54" i="2"/>
  <c r="I54" i="2"/>
  <c r="H54" i="2"/>
  <c r="J53" i="2"/>
  <c r="I53" i="2"/>
  <c r="H53" i="2"/>
  <c r="J52" i="2"/>
  <c r="I52" i="2"/>
  <c r="H52" i="2"/>
  <c r="J51" i="2"/>
  <c r="I51" i="2"/>
  <c r="H51" i="2"/>
  <c r="J50" i="2"/>
  <c r="I50" i="2"/>
  <c r="H50" i="2"/>
  <c r="J49" i="2"/>
  <c r="I49" i="2"/>
  <c r="H49" i="2"/>
  <c r="J48" i="2"/>
  <c r="I48" i="2"/>
  <c r="H48" i="2"/>
  <c r="J47" i="2"/>
  <c r="I47" i="2"/>
  <c r="H47" i="2"/>
  <c r="J46" i="2"/>
  <c r="I46" i="2"/>
  <c r="H46" i="2"/>
  <c r="J45" i="2"/>
  <c r="I45" i="2"/>
  <c r="H45" i="2"/>
  <c r="J44" i="2"/>
  <c r="I44" i="2"/>
  <c r="H44" i="2"/>
  <c r="J43" i="2"/>
  <c r="I43" i="2"/>
  <c r="H43" i="2"/>
  <c r="J42" i="2"/>
  <c r="I42" i="2"/>
  <c r="H42" i="2"/>
  <c r="J41" i="2"/>
  <c r="I41" i="2"/>
  <c r="H41" i="2"/>
  <c r="J40" i="2"/>
  <c r="I40" i="2"/>
  <c r="H40" i="2"/>
  <c r="J39" i="2"/>
  <c r="I39" i="2"/>
  <c r="H39" i="2"/>
  <c r="J38" i="2"/>
  <c r="I38" i="2"/>
  <c r="H38" i="2"/>
  <c r="J37" i="2"/>
  <c r="I37" i="2"/>
  <c r="H37" i="2"/>
  <c r="J36" i="2"/>
  <c r="I36" i="2"/>
  <c r="H36" i="2"/>
  <c r="J35" i="2"/>
  <c r="I35" i="2"/>
  <c r="H35" i="2"/>
  <c r="J34" i="2"/>
  <c r="I34" i="2"/>
  <c r="H34" i="2"/>
  <c r="J33" i="2"/>
  <c r="I33" i="2"/>
  <c r="H33" i="2"/>
  <c r="J32" i="2"/>
  <c r="I32" i="2"/>
  <c r="H32" i="2"/>
  <c r="J31" i="2"/>
  <c r="I31" i="2"/>
  <c r="H31" i="2"/>
  <c r="J30" i="2"/>
  <c r="I30" i="2"/>
  <c r="H30" i="2"/>
  <c r="J29" i="2"/>
  <c r="I29" i="2"/>
  <c r="H29" i="2"/>
  <c r="J28" i="2"/>
  <c r="I28" i="2"/>
  <c r="H28" i="2"/>
  <c r="J27" i="2"/>
  <c r="I27" i="2"/>
  <c r="H27" i="2"/>
  <c r="J26" i="2"/>
  <c r="I26" i="2"/>
  <c r="H26" i="2"/>
  <c r="J25" i="2"/>
  <c r="I25" i="2"/>
  <c r="H25" i="2"/>
  <c r="J24" i="2"/>
  <c r="I24" i="2"/>
  <c r="H24" i="2"/>
  <c r="J23" i="2"/>
  <c r="I23" i="2"/>
  <c r="H23" i="2"/>
  <c r="J22" i="2"/>
  <c r="I22" i="2"/>
  <c r="H22" i="2"/>
  <c r="J21" i="2"/>
  <c r="I21" i="2"/>
  <c r="H21" i="2"/>
  <c r="J20" i="2"/>
  <c r="I20" i="2"/>
  <c r="H20" i="2"/>
  <c r="J19" i="2"/>
  <c r="H19" i="2"/>
  <c r="I19" i="2" s="1"/>
  <c r="J18" i="2"/>
  <c r="H18" i="2"/>
  <c r="I18" i="2" s="1"/>
  <c r="J17" i="2"/>
  <c r="H17" i="2"/>
  <c r="I17" i="2" s="1"/>
  <c r="J16" i="2"/>
  <c r="H16" i="2"/>
  <c r="I16" i="2" s="1"/>
  <c r="J15" i="2"/>
  <c r="H15" i="2"/>
  <c r="I15" i="2" s="1"/>
  <c r="J14" i="2"/>
  <c r="H14" i="2"/>
  <c r="I14" i="2" s="1"/>
  <c r="J13" i="2"/>
  <c r="I13" i="2"/>
  <c r="H13" i="2"/>
  <c r="J12" i="2"/>
  <c r="I12" i="2"/>
  <c r="H12" i="2"/>
  <c r="J11" i="2"/>
  <c r="H11" i="2"/>
  <c r="I11" i="2" s="1"/>
  <c r="J10" i="2"/>
  <c r="I10" i="2"/>
  <c r="H10" i="2"/>
  <c r="J9" i="2"/>
  <c r="I9" i="2"/>
  <c r="H9" i="2"/>
  <c r="J8" i="2"/>
  <c r="I8" i="2"/>
  <c r="H8" i="2"/>
  <c r="J7" i="2"/>
  <c r="I7" i="2"/>
  <c r="H7" i="2"/>
  <c r="F5" i="2"/>
  <c r="C5" i="2"/>
  <c r="D21" i="1"/>
  <c r="F21" i="1" s="1"/>
  <c r="C21" i="1"/>
  <c r="G21" i="1" s="1"/>
  <c r="B21" i="1"/>
  <c r="D20" i="1"/>
  <c r="F20" i="1" s="1"/>
  <c r="C20" i="1"/>
  <c r="G20" i="1" s="1"/>
  <c r="B20" i="1"/>
  <c r="D19" i="1"/>
  <c r="F19" i="1" s="1"/>
  <c r="C19" i="1"/>
  <c r="G19" i="1" s="1"/>
  <c r="B19" i="1"/>
  <c r="D18" i="1"/>
  <c r="F18" i="1" s="1"/>
  <c r="C18" i="1"/>
  <c r="G18" i="1" s="1"/>
  <c r="B18" i="1"/>
  <c r="D17" i="1"/>
  <c r="F17" i="1" s="1"/>
  <c r="C17" i="1"/>
  <c r="G17" i="1" s="1"/>
  <c r="B17" i="1"/>
  <c r="D16" i="1"/>
  <c r="F16" i="1" s="1"/>
  <c r="C16" i="1"/>
  <c r="G16" i="1" s="1"/>
  <c r="B16" i="1"/>
  <c r="D15" i="1"/>
  <c r="F15" i="1" s="1"/>
  <c r="C15" i="1"/>
  <c r="E15" i="1" s="1"/>
  <c r="B15" i="1"/>
  <c r="D14" i="1"/>
  <c r="C14" i="1"/>
  <c r="E14" i="1" s="1"/>
  <c r="B14" i="1"/>
  <c r="D13" i="1"/>
  <c r="F13" i="1" s="1"/>
  <c r="C13" i="1"/>
  <c r="G13" i="1" s="1"/>
  <c r="B13" i="1"/>
  <c r="D12" i="1"/>
  <c r="F12" i="1" s="1"/>
  <c r="C12" i="1"/>
  <c r="B12" i="1"/>
  <c r="D11" i="1"/>
  <c r="F11" i="1" s="1"/>
  <c r="C11" i="1"/>
  <c r="B11" i="1"/>
  <c r="D10" i="1"/>
  <c r="D22" i="1" s="1"/>
  <c r="C10" i="1"/>
  <c r="C22" i="1" s="1"/>
  <c r="B10" i="1"/>
  <c r="G5" i="1"/>
  <c r="E5" i="1"/>
  <c r="C5" i="1"/>
  <c r="B5" i="1"/>
  <c r="I5" i="2" l="1"/>
  <c r="D19" i="4"/>
  <c r="E19" i="4"/>
  <c r="F14" i="1"/>
  <c r="E11" i="1"/>
  <c r="G11" i="1" s="1"/>
  <c r="G14" i="1"/>
  <c r="E12" i="1"/>
  <c r="G12" i="1" s="1"/>
  <c r="G15" i="1"/>
  <c r="D20" i="4"/>
  <c r="E19" i="1"/>
  <c r="E20" i="4"/>
  <c r="H5" i="2"/>
  <c r="D21" i="4"/>
  <c r="E16" i="1"/>
  <c r="E21" i="4"/>
  <c r="D22" i="4"/>
  <c r="E22" i="4"/>
  <c r="H5" i="3"/>
  <c r="E20" i="1"/>
  <c r="E23" i="4"/>
  <c r="E17" i="1"/>
  <c r="E24" i="4"/>
  <c r="E13" i="1"/>
  <c r="E10" i="1"/>
  <c r="G10" i="1" s="1"/>
  <c r="F10" i="1"/>
  <c r="F22" i="1" s="1"/>
  <c r="E30" i="4"/>
  <c r="E31" i="4" s="1"/>
  <c r="E21" i="1"/>
  <c r="E10" i="4"/>
  <c r="E12" i="4"/>
  <c r="D23" i="4" s="1"/>
  <c r="E18" i="1"/>
  <c r="E13" i="4"/>
  <c r="D24" i="4" s="1"/>
  <c r="E14" i="4"/>
  <c r="E22" i="1" l="1"/>
  <c r="E34" i="4"/>
  <c r="E26" i="4"/>
  <c r="E37" i="4" s="1"/>
  <c r="D40" i="4" l="1"/>
  <c r="B40" i="4"/>
  <c r="E38" i="4"/>
</calcChain>
</file>

<file path=xl/sharedStrings.xml><?xml version="1.0" encoding="utf-8"?>
<sst xmlns="http://schemas.openxmlformats.org/spreadsheetml/2006/main" count="299" uniqueCount="238">
  <si>
    <t xml:space="preserve">  TABLEAU DE BORD — SUIVI DE LA TVA  (CA3)</t>
  </si>
  <si>
    <t xml:space="preserve">   Exercice 2027 — vue d'ensemble alimentée automatiquement par les journaux des ventes et des achats.</t>
  </si>
  <si>
    <t>Chiffre d'affaires HT</t>
  </si>
  <si>
    <t>TVA collectée (annuelle)</t>
  </si>
  <si>
    <t>TVA déductible (annuelle)</t>
  </si>
  <si>
    <t>TVA nette annuelle (indic.)</t>
  </si>
  <si>
    <t>Mode d'emploi</t>
  </si>
  <si>
    <t>1. Renseignez « Paramètres » (identité, N° TVA, taux).</t>
  </si>
  <si>
    <t>2. Saisissez vos factures dans « Journal des ventes ».</t>
  </si>
  <si>
    <t>3. Saisissez vos achats dans « Journal des achats ».</t>
  </si>
  <si>
    <t>Suivi mensuel de la TVA</t>
  </si>
  <si>
    <t>4. Ouvrez « Déclaration CA3 », choisissez la période :</t>
  </si>
  <si>
    <t>Période</t>
  </si>
  <si>
    <t>TVA collectée</t>
  </si>
  <si>
    <t>TVA déductible</t>
  </si>
  <si>
    <t>TVA nette due</t>
  </si>
  <si>
    <t>Crédit de TVA</t>
  </si>
  <si>
    <t>Statut</t>
  </si>
  <si>
    <t xml:space="preserve">    les cases 01, 08, 16, 20, 23, 28… se calculent seules.</t>
  </si>
  <si>
    <t>5. Reportez les montants sur impots.gouv.fr.</t>
  </si>
  <si>
    <t>Légende des couleurs</t>
  </si>
  <si>
    <t>Cellule à saisir par l'utilisateur</t>
  </si>
  <si>
    <t>Cellule calculée automatiquement</t>
  </si>
  <si>
    <t>TVA à décaisser (à payer)</t>
  </si>
  <si>
    <t>Crédit de TVA (en votre faveur)</t>
  </si>
  <si>
    <t>Rappels utiles</t>
  </si>
  <si>
    <t>La base imposable est toujours le montant HT.</t>
  </si>
  <si>
    <t>Crédit de TVA : reportable ou remboursable dès 760 €.</t>
  </si>
  <si>
    <t>Une déclaration reste obligatoire même si le solde est nul.</t>
  </si>
  <si>
    <t>Total exercice</t>
  </si>
  <si>
    <t>JOURNAL DES VENTES  —  TVA COLLECTÉE</t>
  </si>
  <si>
    <t>Saisissez une opération par ligne. Les colonnes en gris (TVA, TTC, clé) se calculent automatiquement.</t>
  </si>
  <si>
    <t>Synthèse du journal</t>
  </si>
  <si>
    <t>Nb d'écritures</t>
  </si>
  <si>
    <t>Total base HT</t>
  </si>
  <si>
    <t>Total TVA collectée</t>
  </si>
  <si>
    <t>Total TTC</t>
  </si>
  <si>
    <t>Date</t>
  </si>
  <si>
    <t>N° de facture</t>
  </si>
  <si>
    <t>Client</t>
  </si>
  <si>
    <t>Description</t>
  </si>
  <si>
    <t>Type d'opération</t>
  </si>
  <si>
    <t>Base HT (€)</t>
  </si>
  <si>
    <t>Taux TVA</t>
  </si>
  <si>
    <t>TVA collectée (€)</t>
  </si>
  <si>
    <t>Total TTC (€)</t>
  </si>
  <si>
    <t>Clé période</t>
  </si>
  <si>
    <t>F2027-001</t>
  </si>
  <si>
    <t>Boulangerie du Marché</t>
  </si>
  <si>
    <t>Réfection enseigne lumineuse</t>
  </si>
  <si>
    <t>Vente de biens (France)</t>
  </si>
  <si>
    <t>F2027-002</t>
  </si>
  <si>
    <t>Cabinet Renard</t>
  </si>
  <si>
    <t>Conseil en aménagement d'espace</t>
  </si>
  <si>
    <t>Prestation de services (France)</t>
  </si>
  <si>
    <t>F2027-003</t>
  </si>
  <si>
    <t>Épicerie Solveig</t>
  </si>
  <si>
    <t>Fourniture de produits alimentaires</t>
  </si>
  <si>
    <t>F2027-004</t>
  </si>
  <si>
    <t>Restaurant Le Tilleul</t>
  </si>
  <si>
    <t>Prestation traiteur événement</t>
  </si>
  <si>
    <t>F2027-005</t>
  </si>
  <si>
    <t>Möbelwerk GmbH</t>
  </si>
  <si>
    <t>Vente de mobilier (client UE)</t>
  </si>
  <si>
    <t>Livraison intracommunautaire (exonérée)</t>
  </si>
  <si>
    <t>F2027-006</t>
  </si>
  <si>
    <t>Studio Halcyon</t>
  </si>
  <si>
    <t>Création de signalétique</t>
  </si>
  <si>
    <t>F2027-007</t>
  </si>
  <si>
    <t>Mairie de Valcourt</t>
  </si>
  <si>
    <t>Mobilier urbain sur mesure</t>
  </si>
  <si>
    <t>F2027-008</t>
  </si>
  <si>
    <t>Librairie des Arcades</t>
  </si>
  <si>
    <t>Impression de catalogues</t>
  </si>
  <si>
    <t>F2027-009</t>
  </si>
  <si>
    <t>Nordic Design AS</t>
  </si>
  <si>
    <t>Vente de luminaires (export)</t>
  </si>
  <si>
    <t>Exportation hors UE (exonérée)</t>
  </si>
  <si>
    <t>F2027-010</t>
  </si>
  <si>
    <t>Société Vermeil SAS</t>
  </si>
  <si>
    <t>Agencement de boutique</t>
  </si>
  <si>
    <t>F2027-011</t>
  </si>
  <si>
    <t>Café Malraux</t>
  </si>
  <si>
    <t>Rénovation de comptoir</t>
  </si>
  <si>
    <t>F2027-012</t>
  </si>
  <si>
    <t>Contrat de maintenance enseigne</t>
  </si>
  <si>
    <t>F2027-013</t>
  </si>
  <si>
    <t>Fleuriste Camélia</t>
  </si>
  <si>
    <t>Vente de présentoirs</t>
  </si>
  <si>
    <t>JOURNAL DES ACHATS  —  TVA DÉDUCTIBLE</t>
  </si>
  <si>
    <t>Total TVA déductible</t>
  </si>
  <si>
    <t>N° de pièce</t>
  </si>
  <si>
    <t>Fournisseur</t>
  </si>
  <si>
    <t>Catégorie</t>
  </si>
  <si>
    <t>TVA déductible (€)</t>
  </si>
  <si>
    <t>A2027-014</t>
  </si>
  <si>
    <t>Papeterie Centrale</t>
  </si>
  <si>
    <t>Fournitures de bureau</t>
  </si>
  <si>
    <t>Autres biens et services</t>
  </si>
  <si>
    <t>A2027-021</t>
  </si>
  <si>
    <t>Énergie Grand Ouest</t>
  </si>
  <si>
    <t>Électricité de l'atelier</t>
  </si>
  <si>
    <t>A2027-033</t>
  </si>
  <si>
    <t>Loca-Bureau SARL</t>
  </si>
  <si>
    <t>Loyer de l'atelier — janvier</t>
  </si>
  <si>
    <t>A2027-041</t>
  </si>
  <si>
    <t>TechnoParc Informatique</t>
  </si>
  <si>
    <t>Ordinateur portable atelier</t>
  </si>
  <si>
    <t>Immobilisation</t>
  </si>
  <si>
    <t>A2027-052</t>
  </si>
  <si>
    <t>Mobilier Nord</t>
  </si>
  <si>
    <t>Établi et meubles de rangement</t>
  </si>
  <si>
    <t>A2027-058</t>
  </si>
  <si>
    <t>Consommables d'impression</t>
  </si>
  <si>
    <t>A2027-063</t>
  </si>
  <si>
    <t>Loyer de l'atelier — février</t>
  </si>
  <si>
    <t>A2027-070</t>
  </si>
  <si>
    <t>Lichthaus GmbH</t>
  </si>
  <si>
    <t>Composants LED (fournisseur UE)</t>
  </si>
  <si>
    <t>Acquisition intracommunautaire</t>
  </si>
  <si>
    <t>A2027-081</t>
  </si>
  <si>
    <t>A2027-088</t>
  </si>
  <si>
    <t>Transports Belland</t>
  </si>
  <si>
    <t>Livraison de marchandises</t>
  </si>
  <si>
    <t>A2027-094</t>
  </si>
  <si>
    <t>Loyer de l'atelier — mars</t>
  </si>
  <si>
    <t>A2027-102</t>
  </si>
  <si>
    <t>Atelier du Bois</t>
  </si>
  <si>
    <t>Matières premières (bois brut)</t>
  </si>
  <si>
    <t>DÉCLARATION DE TVA — CADRAGE CA3</t>
  </si>
  <si>
    <t>Formulaire 3310-CA3 — régime réel normal. Choisissez la période : les montants se reportent automatiquement depuis les journaux.</t>
  </si>
  <si>
    <t>Période analysée</t>
  </si>
  <si>
    <t>Février 2027</t>
  </si>
  <si>
    <t>Entreprise</t>
  </si>
  <si>
    <t>N° TVA</t>
  </si>
  <si>
    <t>Régime</t>
  </si>
  <si>
    <t>Périodicité</t>
  </si>
  <si>
    <t>Cadre A — Opérations réalisées (bases HT)</t>
  </si>
  <si>
    <t>Ligne</t>
  </si>
  <si>
    <t>Nature de l'opération</t>
  </si>
  <si>
    <t>01</t>
  </si>
  <si>
    <t>Ventes et prestations taxables (France)</t>
  </si>
  <si>
    <t>02</t>
  </si>
  <si>
    <t>Autres opérations imposables (cessions, LASM)</t>
  </si>
  <si>
    <t>03</t>
  </si>
  <si>
    <t>Acquisitions intracommunautaires</t>
  </si>
  <si>
    <t>3B</t>
  </si>
  <si>
    <t>Importations (autoliquidation)</t>
  </si>
  <si>
    <t>04</t>
  </si>
  <si>
    <t>Exportations hors UE (exonérées)</t>
  </si>
  <si>
    <t>06</t>
  </si>
  <si>
    <t>Livraisons intracommunautaires (exonérées)</t>
  </si>
  <si>
    <t>Cadre B — TVA brute (collectée)</t>
  </si>
  <si>
    <t>Base et taxe</t>
  </si>
  <si>
    <t>TVA (€)</t>
  </si>
  <si>
    <t>08</t>
  </si>
  <si>
    <t>TVA collectée — taux normal 20 %</t>
  </si>
  <si>
    <t>9B</t>
  </si>
  <si>
    <t>TVA collectée — taux intermédiaire 10 %</t>
  </si>
  <si>
    <t>09</t>
  </si>
  <si>
    <t>TVA collectée — taux réduit 5,5 %</t>
  </si>
  <si>
    <t>15</t>
  </si>
  <si>
    <t>TVA collectée — taux particulier 2,1 %</t>
  </si>
  <si>
    <t>10</t>
  </si>
  <si>
    <t>TVA sur acquisitions intracom. (autoliq.)</t>
  </si>
  <si>
    <t>11</t>
  </si>
  <si>
    <t>TVA sur importations (autoliquidation)</t>
  </si>
  <si>
    <t>14</t>
  </si>
  <si>
    <t>Régularisations en défaveur (TVA à reverser)</t>
  </si>
  <si>
    <t>16</t>
  </si>
  <si>
    <t>TOTAL DE LA TVA BRUTE DUE</t>
  </si>
  <si>
    <t>Cadre B — TVA déductible</t>
  </si>
  <si>
    <t>Nature</t>
  </si>
  <si>
    <t>19</t>
  </si>
  <si>
    <t>TVA déductible sur immobilisations</t>
  </si>
  <si>
    <t>20</t>
  </si>
  <si>
    <t>TVA déductible sur autres biens et services</t>
  </si>
  <si>
    <t>21</t>
  </si>
  <si>
    <t>Autre TVA à déduire (régularisations en faveur)</t>
  </si>
  <si>
    <t>22</t>
  </si>
  <si>
    <t>Crédit de TVA reporté (période précédente)</t>
  </si>
  <si>
    <t>23</t>
  </si>
  <si>
    <t>TOTAL DE LA TVA DÉDUCTIBLE</t>
  </si>
  <si>
    <t>Cadres C &amp; D — Résultat de la période</t>
  </si>
  <si>
    <t>28</t>
  </si>
  <si>
    <t>TVA nette due (à décaisser) = ligne 16 − ligne 23</t>
  </si>
  <si>
    <t>25</t>
  </si>
  <si>
    <t>Crédit de TVA (à reporter ou rembourser) = ligne 23 − ligne 16</t>
  </si>
  <si>
    <t>SOLDE</t>
  </si>
  <si>
    <t>Note : les acquisitions intracommunautaires et importations (lignes 10 et 11) figurent à la fois en TVA brute et en TVA déductible (autoliquidation) ; leur impact sur le solde est neutre si la TVA est intégralement déductible. Les cellules jaunes sont à compléter manuellement.</t>
  </si>
  <si>
    <t>PARAMÈTRES &amp; DONNÉES DE RÉFÉRENCE</t>
  </si>
  <si>
    <t>Modifiez ici l'identité de l'entreprise et les listes utilisées par les menus déroulants.</t>
  </si>
  <si>
    <t>Identité de l'entreprise</t>
  </si>
  <si>
    <t>Types d'opération — Ventes</t>
  </si>
  <si>
    <t>Raison sociale</t>
  </si>
  <si>
    <t>Atelier Lumière SARL</t>
  </si>
  <si>
    <t>N° TVA intracommunautaire</t>
  </si>
  <si>
    <t>FR42123456789</t>
  </si>
  <si>
    <t>SIREN</t>
  </si>
  <si>
    <t>123 456 789</t>
  </si>
  <si>
    <t>Régime de TVA</t>
  </si>
  <si>
    <t>Réel normal</t>
  </si>
  <si>
    <t>Périodicité de déclaration</t>
  </si>
  <si>
    <t>Mensuelle</t>
  </si>
  <si>
    <t>Exercice concerné</t>
  </si>
  <si>
    <t>Catégories — Achats</t>
  </si>
  <si>
    <t>Taux de TVA applicables (France)</t>
  </si>
  <si>
    <t>Libellé</t>
  </si>
  <si>
    <t>Taux</t>
  </si>
  <si>
    <t>Taux normal</t>
  </si>
  <si>
    <t>Importation</t>
  </si>
  <si>
    <t>Taux intermédiaire</t>
  </si>
  <si>
    <t>Taux réduit</t>
  </si>
  <si>
    <t>Repères des lignes CA3</t>
  </si>
  <si>
    <t>Taux particulier</t>
  </si>
  <si>
    <t>Opération exonérée / hors champ</t>
  </si>
  <si>
    <t>03 / 3B</t>
  </si>
  <si>
    <t>Acquisitions intracom. / importations (autoliquidation)</t>
  </si>
  <si>
    <t>08·9B·09</t>
  </si>
  <si>
    <t>TVA brute par taux (20 %, 10 %, 5,5 %)</t>
  </si>
  <si>
    <t>Périodes de l'exercice</t>
  </si>
  <si>
    <t>Total de la TVA brute due (collectée)</t>
  </si>
  <si>
    <t>Clé</t>
  </si>
  <si>
    <t>Janvier 2027</t>
  </si>
  <si>
    <t>Crédit de TVA reporté de la période précédente</t>
  </si>
  <si>
    <t>Mars 2027</t>
  </si>
  <si>
    <t>Total de la TVA déductible</t>
  </si>
  <si>
    <t>Avril 2027</t>
  </si>
  <si>
    <t>TVA nette due (à décaisser) = 16 − 23</t>
  </si>
  <si>
    <t>Mai 2027</t>
  </si>
  <si>
    <t>Crédit de TVA (à reporter ou rembourser)</t>
  </si>
  <si>
    <t>Juin 2027</t>
  </si>
  <si>
    <t>Juillet 2027</t>
  </si>
  <si>
    <t>Août 2027</t>
  </si>
  <si>
    <t>Septembre 2027</t>
  </si>
  <si>
    <t>Octobre 2027</t>
  </si>
  <si>
    <t>Novembre 2027</t>
  </si>
  <si>
    <t>Décembre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</si>
</sst>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C]#,##0&quot; €&quot;"/>
    <numFmt numFmtId="165" formatCode="[$-40C]#,##0.00&quot; €&quot;"/>
    <numFmt numFmtId="166" formatCode="[$-40C]dd/mm/yyyy"/>
    <numFmt numFmtId="167" formatCode="0.#\ %"/>
  </numFmts>
  <fonts count="34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i/>
      <sz val="9"/>
      <color rgb="FF5C6B70"/>
      <name val="Calibri"/>
      <charset val="1"/>
    </font>
    <font>
      <b/>
      <sz val="9"/>
      <color rgb="FFFFFFFF"/>
      <name val="Calibri"/>
      <charset val="1"/>
    </font>
    <font>
      <b/>
      <sz val="11"/>
      <color rgb="FFFFFFFF"/>
      <name val="Calibri"/>
      <charset val="1"/>
    </font>
    <font>
      <b/>
      <sz val="18"/>
      <color rgb="FF1B5A69"/>
      <name val="Calibri"/>
      <charset val="1"/>
    </font>
    <font>
      <b/>
      <sz val="18"/>
      <color rgb="FFC77B3C"/>
      <name val="Calibri"/>
      <charset val="1"/>
    </font>
    <font>
      <b/>
      <sz val="18"/>
      <color rgb="FF3C8C66"/>
      <name val="Calibri"/>
      <charset val="1"/>
    </font>
    <font>
      <b/>
      <sz val="18"/>
      <color rgb="FF12333B"/>
      <name val="Calibri"/>
      <charset val="1"/>
    </font>
    <font>
      <sz val="9"/>
      <color rgb="FF1D2B30"/>
      <name val="Calibri"/>
      <charset val="1"/>
    </font>
    <font>
      <b/>
      <sz val="12"/>
      <color rgb="FF1B5A69"/>
      <name val="Calibri"/>
      <charset val="1"/>
    </font>
    <font>
      <b/>
      <sz val="10"/>
      <color rgb="FFFFFFFF"/>
      <name val="Calibri"/>
      <charset val="1"/>
    </font>
    <font>
      <b/>
      <sz val="10"/>
      <color rgb="FF1D2B30"/>
      <name val="Calibri"/>
      <charset val="1"/>
    </font>
    <font>
      <sz val="10"/>
      <color rgb="FF1D2B30"/>
      <name val="Calibri"/>
      <charset val="1"/>
    </font>
    <font>
      <sz val="10"/>
      <color rgb="FFC77B3C"/>
      <name val="Calibri"/>
      <charset val="1"/>
    </font>
    <font>
      <sz val="10"/>
      <color rgb="FF3C8C66"/>
      <name val="Calibri"/>
      <charset val="1"/>
    </font>
    <font>
      <sz val="9"/>
      <color rgb="FF1F5AA8"/>
      <name val="Calibri"/>
      <charset val="1"/>
    </font>
    <font>
      <sz val="9"/>
      <color rgb="FF5C6B70"/>
      <name val="Calibri"/>
      <charset val="1"/>
    </font>
    <font>
      <sz val="9"/>
      <color rgb="FFC77B3C"/>
      <name val="Calibri"/>
      <charset val="1"/>
    </font>
    <font>
      <sz val="9"/>
      <color rgb="FF3C8C66"/>
      <name val="Calibri"/>
      <charset val="1"/>
    </font>
    <font>
      <i/>
      <sz val="9"/>
      <color rgb="FF1D2B30"/>
      <name val="Calibri"/>
      <charset val="1"/>
    </font>
    <font>
      <b/>
      <sz val="15"/>
      <color rgb="FFFFFFFF"/>
      <name val="Calibri"/>
      <charset val="1"/>
    </font>
    <font>
      <b/>
      <sz val="9"/>
      <color rgb="FF1D2B30"/>
      <name val="Calibri"/>
      <charset val="1"/>
    </font>
    <font>
      <b/>
      <sz val="12"/>
      <color rgb="FFC77B3C"/>
      <name val="Calibri"/>
      <charset val="1"/>
    </font>
    <font>
      <sz val="10"/>
      <color rgb="FF1F5AA8"/>
      <name val="Calibri"/>
      <charset val="1"/>
    </font>
    <font>
      <sz val="10"/>
      <color rgb="FF5C6B70"/>
      <name val="Calibri"/>
      <charset val="1"/>
    </font>
    <font>
      <b/>
      <sz val="12"/>
      <color rgb="FF3C8C66"/>
      <name val="Calibri"/>
      <charset val="1"/>
    </font>
    <font>
      <b/>
      <sz val="12"/>
      <color rgb="FF1F5AA8"/>
      <name val="Calibri"/>
      <charset val="1"/>
    </font>
    <font>
      <b/>
      <sz val="10"/>
      <color rgb="FF1B5A69"/>
      <name val="Calibri"/>
      <charset val="1"/>
    </font>
    <font>
      <b/>
      <sz val="9"/>
      <color rgb="FF1B5A69"/>
      <name val="Calibri"/>
      <charset val="1"/>
    </font>
    <font>
      <b/>
      <sz val="12"/>
      <color rgb="FFFFFFFF"/>
      <name val="Calibri"/>
      <charset val="1"/>
    </font>
    <font>
      <b/>
      <sz val="10"/>
      <color rgb="FFC77B3C"/>
      <name val="Calibri"/>
      <charset val="1"/>
    </font>
    <font>
      <b/>
      <sz val="10"/>
      <color rgb="FF3C8C66"/>
      <name val="Calibri"/>
      <charset val="1"/>
    </font>
    <font>
      <b/>
      <sz val="13"/>
      <color rgb="FFFFFFFF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2333B"/>
        <bgColor rgb="FF1D2B30"/>
      </patternFill>
    </fill>
    <fill>
      <patternFill patternType="solid">
        <fgColor rgb="FFF4F7F8"/>
        <bgColor rgb="FFF9F9F9"/>
      </patternFill>
    </fill>
    <fill>
      <patternFill patternType="solid">
        <fgColor rgb="FF1B5A69"/>
        <bgColor rgb="FF1F5AA8"/>
      </patternFill>
    </fill>
    <fill>
      <patternFill patternType="solid">
        <fgColor rgb="FFC77B3C"/>
        <bgColor rgb="FFC0504D"/>
      </patternFill>
    </fill>
    <fill>
      <patternFill patternType="solid">
        <fgColor rgb="FF3C8C66"/>
        <bgColor rgb="FF2E8C9E"/>
      </patternFill>
    </fill>
    <fill>
      <patternFill patternType="solid">
        <fgColor rgb="FFFFFFFF"/>
        <bgColor rgb="FFF9F9F9"/>
      </patternFill>
    </fill>
    <fill>
      <patternFill patternType="solid">
        <fgColor rgb="FFEDF2F3"/>
        <bgColor rgb="FFF4F7F8"/>
      </patternFill>
    </fill>
    <fill>
      <patternFill patternType="solid">
        <fgColor rgb="FFFFF3C4"/>
        <bgColor rgb="FFF6E7D6"/>
      </patternFill>
    </fill>
    <fill>
      <patternFill patternType="solid">
        <fgColor rgb="FFF6E7D6"/>
        <bgColor rgb="FFFFF3C4"/>
      </patternFill>
    </fill>
    <fill>
      <patternFill patternType="solid">
        <fgColor rgb="FFDCEDE3"/>
        <bgColor rgb="FFDCEAED"/>
      </patternFill>
    </fill>
    <fill>
      <patternFill patternType="solid">
        <fgColor rgb="FFDCEAED"/>
        <bgColor rgb="FFDCEDE3"/>
      </patternFill>
    </fill>
    <fill>
      <patternFill patternType="solid">
        <fgColor rgb="FF2E8C9E"/>
        <bgColor rgb="FF3C8C66"/>
      </patternFill>
    </fill>
  </fills>
  <borders count="3">
    <border>
      <left/>
      <right/>
      <top/>
      <bottom/>
      <diagonal/>
    </border>
    <border>
      <left style="thin">
        <color rgb="FFC7D3D6"/>
      </left>
      <right style="thin">
        <color rgb="FFC7D3D6"/>
      </right>
      <top style="thin">
        <color rgb="FFC7D3D6"/>
      </top>
      <bottom style="thin">
        <color rgb="FFC7D3D6"/>
      </bottom>
      <diagonal/>
    </border>
    <border>
      <left style="thin">
        <color rgb="FFC7D3D6"/>
      </left>
      <right/>
      <top style="thin">
        <color rgb="FFC7D3D6"/>
      </top>
      <bottom style="thin">
        <color rgb="FFC7D3D6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1" fillId="2" borderId="0" xfId="0" applyFont="1" applyFill="1" applyAlignment="1">
      <alignment horizontal="left" vertical="center" indent="1"/>
    </xf>
    <xf numFmtId="0" fontId="20" fillId="8" borderId="2" xfId="0" applyFont="1" applyFill="1" applyBorder="1" applyAlignment="1">
      <alignment horizontal="left" vertical="top" wrapText="1"/>
    </xf>
    <xf numFmtId="0" fontId="20" fillId="7" borderId="2" xfId="0" applyFont="1" applyFill="1" applyBorder="1" applyAlignment="1">
      <alignment horizontal="left" vertical="top" wrapText="1"/>
    </xf>
    <xf numFmtId="0" fontId="9" fillId="8" borderId="2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164" fontId="8" fillId="7" borderId="1" xfId="0" applyNumberFormat="1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165" fontId="13" fillId="7" borderId="1" xfId="0" applyNumberFormat="1" applyFont="1" applyFill="1" applyBorder="1" applyAlignment="1">
      <alignment horizontal="right" vertical="center"/>
    </xf>
    <xf numFmtId="165" fontId="14" fillId="7" borderId="1" xfId="0" applyNumberFormat="1" applyFont="1" applyFill="1" applyBorder="1" applyAlignment="1">
      <alignment horizontal="right" vertical="center"/>
    </xf>
    <xf numFmtId="165" fontId="15" fillId="7" borderId="1" xfId="0" applyNumberFormat="1" applyFont="1" applyFill="1" applyBorder="1" applyAlignment="1">
      <alignment horizontal="right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 wrapText="1"/>
    </xf>
    <xf numFmtId="165" fontId="13" fillId="8" borderId="1" xfId="0" applyNumberFormat="1" applyFont="1" applyFill="1" applyBorder="1" applyAlignment="1">
      <alignment horizontal="right" vertical="center"/>
    </xf>
    <xf numFmtId="165" fontId="14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0" fontId="12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3" fontId="10" fillId="7" borderId="1" xfId="0" applyNumberFormat="1" applyFont="1" applyFill="1" applyBorder="1" applyAlignment="1">
      <alignment horizontal="center" vertical="center" wrapText="1"/>
    </xf>
    <xf numFmtId="165" fontId="10" fillId="7" borderId="1" xfId="0" applyNumberFormat="1" applyFont="1" applyFill="1" applyBorder="1" applyAlignment="1">
      <alignment horizontal="center" vertical="center" wrapText="1"/>
    </xf>
    <xf numFmtId="165" fontId="23" fillId="7" borderId="1" xfId="0" applyNumberFormat="1" applyFont="1" applyFill="1" applyBorder="1" applyAlignment="1">
      <alignment horizontal="center" vertical="center" wrapText="1"/>
    </xf>
    <xf numFmtId="166" fontId="24" fillId="8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 wrapText="1"/>
    </xf>
    <xf numFmtId="165" fontId="24" fillId="8" borderId="1" xfId="0" applyNumberFormat="1" applyFont="1" applyFill="1" applyBorder="1" applyAlignment="1">
      <alignment horizontal="right" vertical="center"/>
    </xf>
    <xf numFmtId="167" fontId="24" fillId="8" borderId="1" xfId="0" applyNumberFormat="1" applyFont="1" applyFill="1" applyBorder="1" applyAlignment="1">
      <alignment horizontal="center" vertical="center" wrapText="1"/>
    </xf>
    <xf numFmtId="165" fontId="25" fillId="8" borderId="1" xfId="0" applyNumberFormat="1" applyFont="1" applyFill="1" applyBorder="1" applyAlignment="1">
      <alignment horizontal="right" vertical="center"/>
    </xf>
    <xf numFmtId="1" fontId="17" fillId="8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65" fontId="24" fillId="0" borderId="1" xfId="0" applyNumberFormat="1" applyFont="1" applyBorder="1" applyAlignment="1">
      <alignment horizontal="right" vertical="center"/>
    </xf>
    <xf numFmtId="167" fontId="24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right" vertical="center"/>
    </xf>
    <xf numFmtId="1" fontId="17" fillId="0" borderId="1" xfId="0" applyNumberFormat="1" applyFont="1" applyBorder="1" applyAlignment="1">
      <alignment horizontal="center" vertical="center" wrapText="1"/>
    </xf>
    <xf numFmtId="165" fontId="26" fillId="7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1" fontId="25" fillId="7" borderId="1" xfId="0" applyNumberFormat="1" applyFont="1" applyFill="1" applyBorder="1" applyAlignment="1">
      <alignment horizontal="center" vertical="center" wrapText="1"/>
    </xf>
    <xf numFmtId="0" fontId="22" fillId="12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right" vertical="center"/>
    </xf>
    <xf numFmtId="165" fontId="24" fillId="9" borderId="1" xfId="0" applyNumberFormat="1" applyFont="1" applyFill="1" applyBorder="1" applyAlignment="1">
      <alignment horizontal="right" vertical="center"/>
    </xf>
    <xf numFmtId="165" fontId="25" fillId="7" borderId="1" xfId="0" applyNumberFormat="1" applyFont="1" applyFill="1" applyBorder="1" applyAlignment="1">
      <alignment horizontal="right" vertical="center"/>
    </xf>
    <xf numFmtId="165" fontId="30" fillId="5" borderId="1" xfId="0" applyNumberFormat="1" applyFont="1" applyFill="1" applyBorder="1" applyAlignment="1">
      <alignment horizontal="right" vertical="center"/>
    </xf>
    <xf numFmtId="165" fontId="30" fillId="6" borderId="1" xfId="0" applyNumberFormat="1" applyFont="1" applyFill="1" applyBorder="1" applyAlignment="1">
      <alignment horizontal="right" vertical="center"/>
    </xf>
    <xf numFmtId="165" fontId="31" fillId="7" borderId="1" xfId="0" applyNumberFormat="1" applyFont="1" applyFill="1" applyBorder="1" applyAlignment="1">
      <alignment horizontal="right" vertical="center"/>
    </xf>
    <xf numFmtId="165" fontId="32" fillId="7" borderId="1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 wrapText="1"/>
    </xf>
    <xf numFmtId="167" fontId="12" fillId="8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1" fontId="25" fillId="8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24" fillId="9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6">
    <dxf>
      <font>
        <b/>
        <sz val="16"/>
        <color rgb="FFFFFFFF"/>
        <name val="Calibri"/>
        <charset val="1"/>
      </font>
      <fill>
        <patternFill>
          <bgColor rgb="FF3C8C66"/>
        </patternFill>
      </fill>
    </dxf>
    <dxf>
      <font>
        <b/>
        <sz val="16"/>
        <color rgb="FFFFFFFF"/>
        <name val="Calibri"/>
        <charset val="1"/>
      </font>
      <fill>
        <patternFill>
          <bgColor rgb="FFC77B3C"/>
        </patternFill>
      </fill>
    </dxf>
    <dxf>
      <font>
        <b/>
        <sz val="13"/>
        <color rgb="FFFFFFFF"/>
        <name val="Calibri"/>
        <charset val="1"/>
      </font>
      <fill>
        <patternFill>
          <bgColor rgb="FF3C8C66"/>
        </patternFill>
      </fill>
    </dxf>
    <dxf>
      <font>
        <b/>
        <sz val="13"/>
        <color rgb="FFFFFFFF"/>
        <name val="Calibri"/>
        <charset val="1"/>
      </font>
      <fill>
        <patternFill>
          <bgColor rgb="FFC77B3C"/>
        </patternFill>
      </fill>
    </dxf>
    <dxf>
      <font>
        <b/>
        <sz val="10"/>
        <color rgb="FF3C8C66"/>
        <name val="Calibri"/>
        <charset val="1"/>
      </font>
      <fill>
        <patternFill>
          <bgColor rgb="FFDCEDE3"/>
        </patternFill>
      </fill>
    </dxf>
    <dxf>
      <font>
        <b/>
        <sz val="10"/>
        <color rgb="FFC77B3C"/>
        <name val="Calibri"/>
        <charset val="1"/>
      </font>
      <fill>
        <patternFill>
          <bgColor rgb="FFF6E7D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8C9E"/>
      <rgbColor rgb="FFD9D9D9"/>
      <rgbColor rgb="FF878787"/>
      <rgbColor rgb="FF9999FF"/>
      <rgbColor rgb="FFC0504D"/>
      <rgbColor rgb="FFFFF3C4"/>
      <rgbColor rgb="FFDCEAED"/>
      <rgbColor rgb="FF660066"/>
      <rgbColor rgb="FFC77B3C"/>
      <rgbColor rgb="FF1F5AA8"/>
      <rgbColor rgb="FFC7D3D6"/>
      <rgbColor rgb="FF000080"/>
      <rgbColor rgb="FFFF00FF"/>
      <rgbColor rgb="FFFFFF00"/>
      <rgbColor rgb="FF00FFFF"/>
      <rgbColor rgb="FF800080"/>
      <rgbColor rgb="FF800000"/>
      <rgbColor rgb="FF1B5A69"/>
      <rgbColor rgb="FF0000FF"/>
      <rgbColor rgb="FF00CCFF"/>
      <rgbColor rgb="FFEDF2F3"/>
      <rgbColor rgb="FFDCEDE3"/>
      <rgbColor rgb="FFF6E7D6"/>
      <rgbColor rgb="FFF9F9F9"/>
      <rgbColor rgb="FFFF99CC"/>
      <rgbColor rgb="FFCC99FF"/>
      <rgbColor rgb="FFF4F7F8"/>
      <rgbColor rgb="FF4F81BD"/>
      <rgbColor rgb="FF33CCCC"/>
      <rgbColor rgb="FF99CC00"/>
      <rgbColor rgb="FFFFCC00"/>
      <rgbColor rgb="FFFF9900"/>
      <rgbColor rgb="FFFF6600"/>
      <rgbColor rgb="FF5C6B70"/>
      <rgbColor rgb="FF969696"/>
      <rgbColor rgb="FF12333B"/>
      <rgbColor rgb="FF3C8C66"/>
      <rgbColor rgb="FF003300"/>
      <rgbColor rgb="FF333300"/>
      <rgbColor rgb="FF993300"/>
      <rgbColor rgb="FF993366"/>
      <rgbColor rgb="FF333399"/>
      <rgbColor rgb="FF1D2B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TVA collectée vs déductible — 2027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bord'!$C$9</c:f>
              <c:strCache>
                <c:ptCount val="1"/>
                <c:pt idx="0">
                  <c:v>TVA collectée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bord'!$B$10:$B$21</c:f>
              <c:strCache>
                <c:ptCount val="12"/>
                <c:pt idx="0">
                  <c:v>Janvier 2027</c:v>
                </c:pt>
                <c:pt idx="1">
                  <c:v>Février 2027</c:v>
                </c:pt>
                <c:pt idx="2">
                  <c:v>Mars 2027</c:v>
                </c:pt>
                <c:pt idx="3">
                  <c:v>Avril 2027</c:v>
                </c:pt>
                <c:pt idx="4">
                  <c:v>Mai 2027</c:v>
                </c:pt>
                <c:pt idx="5">
                  <c:v>Juin 2027</c:v>
                </c:pt>
                <c:pt idx="6">
                  <c:v>Juillet 2027</c:v>
                </c:pt>
                <c:pt idx="7">
                  <c:v>Août 2027</c:v>
                </c:pt>
                <c:pt idx="8">
                  <c:v>Septembre 2027</c:v>
                </c:pt>
                <c:pt idx="9">
                  <c:v>Octobre 2027</c:v>
                </c:pt>
                <c:pt idx="10">
                  <c:v>Novembre 2027</c:v>
                </c:pt>
                <c:pt idx="11">
                  <c:v>Décembre 2027</c:v>
                </c:pt>
              </c:strCache>
            </c:strRef>
          </c:cat>
          <c:val>
            <c:numRef>
              <c:f>'Tableau de bord'!$C$10:$C$21</c:f>
              <c:numCache>
                <c:formatCode>[$-40C]#,##0.00" €"</c:formatCode>
                <c:ptCount val="12"/>
                <c:pt idx="0">
                  <c:v>1017.25</c:v>
                </c:pt>
                <c:pt idx="1">
                  <c:v>1912.9</c:v>
                </c:pt>
                <c:pt idx="2">
                  <c:v>1472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49-459E-AEA8-1A074C6F786B}"/>
            </c:ext>
          </c:extLst>
        </c:ser>
        <c:ser>
          <c:idx val="1"/>
          <c:order val="1"/>
          <c:tx>
            <c:strRef>
              <c:f>'Tableau de bord'!$D$9</c:f>
              <c:strCache>
                <c:ptCount val="1"/>
                <c:pt idx="0">
                  <c:v>TVA déductible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bord'!$B$10:$B$21</c:f>
              <c:strCache>
                <c:ptCount val="12"/>
                <c:pt idx="0">
                  <c:v>Janvier 2027</c:v>
                </c:pt>
                <c:pt idx="1">
                  <c:v>Février 2027</c:v>
                </c:pt>
                <c:pt idx="2">
                  <c:v>Mars 2027</c:v>
                </c:pt>
                <c:pt idx="3">
                  <c:v>Avril 2027</c:v>
                </c:pt>
                <c:pt idx="4">
                  <c:v>Mai 2027</c:v>
                </c:pt>
                <c:pt idx="5">
                  <c:v>Juin 2027</c:v>
                </c:pt>
                <c:pt idx="6">
                  <c:v>Juillet 2027</c:v>
                </c:pt>
                <c:pt idx="7">
                  <c:v>Août 2027</c:v>
                </c:pt>
                <c:pt idx="8">
                  <c:v>Septembre 2027</c:v>
                </c:pt>
                <c:pt idx="9">
                  <c:v>Octobre 2027</c:v>
                </c:pt>
                <c:pt idx="10">
                  <c:v>Novembre 2027</c:v>
                </c:pt>
                <c:pt idx="11">
                  <c:v>Décembre 2027</c:v>
                </c:pt>
              </c:strCache>
            </c:strRef>
          </c:cat>
          <c:val>
            <c:numRef>
              <c:f>'Tableau de bord'!$D$10:$D$21</c:f>
              <c:numCache>
                <c:formatCode>[$-40C]#,##0.00" €"</c:formatCode>
                <c:ptCount val="12"/>
                <c:pt idx="0">
                  <c:v>690</c:v>
                </c:pt>
                <c:pt idx="1">
                  <c:v>1062</c:v>
                </c:pt>
                <c:pt idx="2">
                  <c:v>499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49-459E-AEA8-1A074C6F7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2544548"/>
        <c:axId val="58380770"/>
      </c:barChart>
      <c:catAx>
        <c:axId val="425445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8380770"/>
        <c:crosses val="autoZero"/>
        <c:auto val="1"/>
        <c:lblAlgn val="ctr"/>
        <c:lblOffset val="100"/>
        <c:noMultiLvlLbl val="0"/>
      </c:catAx>
      <c:valAx>
        <c:axId val="583807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[$-40C]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2544548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22</xdr:row>
      <xdr:rowOff>22800</xdr:rowOff>
    </xdr:from>
    <xdr:to>
      <xdr:col>11</xdr:col>
      <xdr:colOff>9524</xdr:colOff>
      <xdr:row>35</xdr:row>
      <xdr:rowOff>138060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showGridLines="0" tabSelected="1" zoomScaleNormal="100" workbookViewId="0">
      <pane ySplit="2" topLeftCell="A3" activePane="bottomLeft" state="frozen"/>
      <selection pane="bottomLeft" activeCell="J58" sqref="J58"/>
    </sheetView>
  </sheetViews>
  <sheetFormatPr baseColWidth="10" defaultColWidth="8.7109375" defaultRowHeight="15" x14ac:dyDescent="0.25"/>
  <cols>
    <col min="1" max="1" width="3" customWidth="1"/>
    <col min="2" max="2" width="22" customWidth="1"/>
    <col min="3" max="4" width="18" customWidth="1"/>
    <col min="5" max="6" width="16" customWidth="1"/>
    <col min="7" max="7" width="14" customWidth="1"/>
    <col min="8" max="9" width="3" customWidth="1"/>
    <col min="10" max="10" width="15" customWidth="1"/>
    <col min="11" max="11" width="30" customWidth="1"/>
    <col min="12" max="12" width="3" customWidth="1"/>
  </cols>
  <sheetData>
    <row r="1" spans="1:12" ht="33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22.35" customHeight="1" x14ac:dyDescent="0.25">
      <c r="B4" s="15" t="s">
        <v>2</v>
      </c>
      <c r="C4" s="12" t="s">
        <v>3</v>
      </c>
      <c r="D4" s="12"/>
      <c r="E4" s="11" t="s">
        <v>4</v>
      </c>
      <c r="F4" s="11"/>
      <c r="G4" s="18" t="s">
        <v>5</v>
      </c>
      <c r="J4" s="10" t="s">
        <v>6</v>
      </c>
      <c r="K4" s="10"/>
    </row>
    <row r="5" spans="1:12" ht="19.5" customHeight="1" x14ac:dyDescent="0.25">
      <c r="B5" s="9">
        <f>SUM('Journal des ventes'!$F$7:$F$206)</f>
        <v>29440</v>
      </c>
      <c r="C5" s="8">
        <f>SUM('Journal des ventes'!$H$7:$H$206)+SUMIFS('Journal des achats'!$H$7:$H$206,'Journal des achats'!$E$7:$E$206,"Acquisition intracommunautaire")+SUMIFS('Journal des achats'!$H$7:$H$206,'Journal des achats'!$E$7:$E$206,"Importation")</f>
        <v>4402.1499999999996</v>
      </c>
      <c r="D5" s="8"/>
      <c r="E5" s="7">
        <f>SUM('Journal des achats'!$H$7:$H$206)</f>
        <v>2251</v>
      </c>
      <c r="F5" s="7"/>
      <c r="G5" s="6">
        <f>SUM('Journal des ventes'!$H$7:$H$206)+SUMIFS('Journal des achats'!$H$7:$H$206,'Journal des achats'!$E$7:$E$206,"Acquisition intracommunautaire")+SUMIFS('Journal des achats'!$H$7:$H$206,'Journal des achats'!$E$7:$E$206,"Importation")-(SUM('Journal des achats'!$H$7:$H$206))</f>
        <v>2151.1499999999996</v>
      </c>
      <c r="J5" s="5" t="s">
        <v>7</v>
      </c>
      <c r="K5" s="5"/>
    </row>
    <row r="6" spans="1:12" ht="19.5" customHeight="1" x14ac:dyDescent="0.25">
      <c r="B6" s="9"/>
      <c r="C6" s="9"/>
      <c r="D6" s="8"/>
      <c r="E6" s="7"/>
      <c r="F6" s="7"/>
      <c r="G6" s="6"/>
      <c r="J6" s="4" t="s">
        <v>8</v>
      </c>
      <c r="K6" s="4"/>
    </row>
    <row r="7" spans="1:12" ht="15" customHeight="1" x14ac:dyDescent="0.25">
      <c r="J7" s="5" t="s">
        <v>9</v>
      </c>
      <c r="K7" s="5"/>
    </row>
    <row r="8" spans="1:12" ht="29.85" customHeight="1" x14ac:dyDescent="0.25">
      <c r="B8" s="19" t="s">
        <v>10</v>
      </c>
      <c r="J8" s="4" t="s">
        <v>11</v>
      </c>
      <c r="K8" s="4"/>
    </row>
    <row r="9" spans="1:12" ht="25.5" customHeight="1" x14ac:dyDescent="0.25"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20" t="s">
        <v>17</v>
      </c>
      <c r="J9" s="5" t="s">
        <v>18</v>
      </c>
      <c r="K9" s="5"/>
    </row>
    <row r="10" spans="1:12" ht="15" customHeight="1" x14ac:dyDescent="0.25">
      <c r="B10" s="21" t="str">
        <f>Paramètres!$A$22</f>
        <v>Janvier 2027</v>
      </c>
      <c r="C10" s="22">
        <f>SUMIFS('Journal des ventes'!$H$7:$H$206,'Journal des ventes'!$J$7:$J$206,Paramètres!$C$22)+SUMIFS('Journal des achats'!$H$7:$H$206,'Journal des achats'!$J$7:$J$206,Paramètres!$C$22,'Journal des achats'!$E$7:$E$206,"Acquisition intracommunautaire")+SUMIFS('Journal des achats'!$H$7:$H$206,'Journal des achats'!$J$7:$J$206,Paramètres!$C$22,'Journal des achats'!$E$7:$E$206,"Importation")</f>
        <v>1017.25</v>
      </c>
      <c r="D10" s="22">
        <f>SUMIFS('Journal des achats'!$H$7:$H$206,'Journal des achats'!$J$7:$J$206,Paramètres!$C$22)</f>
        <v>690</v>
      </c>
      <c r="E10" s="23">
        <f t="shared" ref="E10:E21" si="0">MAX(0,$C10-$D10)</f>
        <v>327.25</v>
      </c>
      <c r="F10" s="24">
        <f t="shared" ref="F10:F21" si="1">MAX(0,$D10-$C10)</f>
        <v>0</v>
      </c>
      <c r="G10" s="25" t="str">
        <f t="shared" ref="G10:G21" si="2">IF($C10+$D10=0,"—",IF($E10&gt;0,"À payer",IF($F10&gt;0,"Crédit","Néant")))</f>
        <v>À payer</v>
      </c>
      <c r="J10" s="4" t="s">
        <v>19</v>
      </c>
      <c r="K10" s="4"/>
    </row>
    <row r="11" spans="1:12" x14ac:dyDescent="0.25">
      <c r="B11" s="26" t="str">
        <f>Paramètres!$A$23</f>
        <v>Février 2027</v>
      </c>
      <c r="C11" s="27">
        <f>SUMIFS('Journal des ventes'!$H$7:$H$206,'Journal des ventes'!$J$7:$J$206,Paramètres!$C$23)+SUMIFS('Journal des achats'!$H$7:$H$206,'Journal des achats'!$J$7:$J$206,Paramètres!$C$23,'Journal des achats'!$E$7:$E$206,"Acquisition intracommunautaire")+SUMIFS('Journal des achats'!$H$7:$H$206,'Journal des achats'!$J$7:$J$206,Paramètres!$C$23,'Journal des achats'!$E$7:$E$206,"Importation")</f>
        <v>1912.9</v>
      </c>
      <c r="D11" s="27">
        <f>SUMIFS('Journal des achats'!$H$7:$H$206,'Journal des achats'!$J$7:$J$206,Paramètres!$C$23)</f>
        <v>1062</v>
      </c>
      <c r="E11" s="28">
        <f t="shared" si="0"/>
        <v>850.90000000000009</v>
      </c>
      <c r="F11" s="29">
        <f t="shared" si="1"/>
        <v>0</v>
      </c>
      <c r="G11" s="30" t="str">
        <f t="shared" si="2"/>
        <v>À payer</v>
      </c>
    </row>
    <row r="12" spans="1:12" ht="15" customHeight="1" x14ac:dyDescent="0.25">
      <c r="B12" s="21" t="str">
        <f>Paramètres!$A$24</f>
        <v>Mars 2027</v>
      </c>
      <c r="C12" s="22">
        <f>SUMIFS('Journal des ventes'!$H$7:$H$206,'Journal des ventes'!$J$7:$J$206,Paramètres!$C$24)+SUMIFS('Journal des achats'!$H$7:$H$206,'Journal des achats'!$J$7:$J$206,Paramètres!$C$24,'Journal des achats'!$E$7:$E$206,"Acquisition intracommunautaire")+SUMIFS('Journal des achats'!$H$7:$H$206,'Journal des achats'!$J$7:$J$206,Paramètres!$C$24,'Journal des achats'!$E$7:$E$206,"Importation")</f>
        <v>1472</v>
      </c>
      <c r="D12" s="22">
        <f>SUMIFS('Journal des achats'!$H$7:$H$206,'Journal des achats'!$J$7:$J$206,Paramètres!$C$24)</f>
        <v>499</v>
      </c>
      <c r="E12" s="23">
        <f t="shared" si="0"/>
        <v>973</v>
      </c>
      <c r="F12" s="24">
        <f t="shared" si="1"/>
        <v>0</v>
      </c>
      <c r="G12" s="25" t="str">
        <f t="shared" si="2"/>
        <v>À payer</v>
      </c>
      <c r="J12" s="10" t="s">
        <v>20</v>
      </c>
      <c r="K12" s="10"/>
    </row>
    <row r="13" spans="1:12" x14ac:dyDescent="0.25">
      <c r="B13" s="26" t="str">
        <f>Paramètres!$A$25</f>
        <v>Avril 2027</v>
      </c>
      <c r="C13" s="27">
        <f>SUMIFS('Journal des ventes'!$H$7:$H$206,'Journal des ventes'!$J$7:$J$206,Paramètres!$C$25)+SUMIFS('Journal des achats'!$H$7:$H$206,'Journal des achats'!$J$7:$J$206,Paramètres!$C$25,'Journal des achats'!$E$7:$E$206,"Acquisition intracommunautaire")+SUMIFS('Journal des achats'!$H$7:$H$206,'Journal des achats'!$J$7:$J$206,Paramètres!$C$25,'Journal des achats'!$E$7:$E$206,"Importation")</f>
        <v>0</v>
      </c>
      <c r="D13" s="27">
        <f>SUMIFS('Journal des achats'!$H$7:$H$206,'Journal des achats'!$J$7:$J$206,Paramètres!$C$25)</f>
        <v>0</v>
      </c>
      <c r="E13" s="28">
        <f t="shared" si="0"/>
        <v>0</v>
      </c>
      <c r="F13" s="29">
        <f t="shared" si="1"/>
        <v>0</v>
      </c>
      <c r="G13" s="30" t="str">
        <f t="shared" si="2"/>
        <v>—</v>
      </c>
      <c r="J13" s="31"/>
      <c r="K13" s="32" t="s">
        <v>21</v>
      </c>
    </row>
    <row r="14" spans="1:12" x14ac:dyDescent="0.25">
      <c r="B14" s="21" t="str">
        <f>Paramètres!$A$26</f>
        <v>Mai 2027</v>
      </c>
      <c r="C14" s="22">
        <f>SUMIFS('Journal des ventes'!$H$7:$H$206,'Journal des ventes'!$J$7:$J$206,Paramètres!$C$26)+SUMIFS('Journal des achats'!$H$7:$H$206,'Journal des achats'!$J$7:$J$206,Paramètres!$C$26,'Journal des achats'!$E$7:$E$206,"Acquisition intracommunautaire")+SUMIFS('Journal des achats'!$H$7:$H$206,'Journal des achats'!$J$7:$J$206,Paramètres!$C$26,'Journal des achats'!$E$7:$E$206,"Importation")</f>
        <v>0</v>
      </c>
      <c r="D14" s="22">
        <f>SUMIFS('Journal des achats'!$H$7:$H$206,'Journal des achats'!$J$7:$J$206,Paramètres!$C$26)</f>
        <v>0</v>
      </c>
      <c r="E14" s="23">
        <f t="shared" si="0"/>
        <v>0</v>
      </c>
      <c r="F14" s="24">
        <f t="shared" si="1"/>
        <v>0</v>
      </c>
      <c r="G14" s="25" t="str">
        <f t="shared" si="2"/>
        <v>—</v>
      </c>
      <c r="J14" s="33"/>
      <c r="K14" s="34" t="s">
        <v>22</v>
      </c>
    </row>
    <row r="15" spans="1:12" x14ac:dyDescent="0.25">
      <c r="B15" s="26" t="str">
        <f>Paramètres!$A$27</f>
        <v>Juin 2027</v>
      </c>
      <c r="C15" s="27">
        <f>SUMIFS('Journal des ventes'!$H$7:$H$206,'Journal des ventes'!$J$7:$J$206,Paramètres!$C$27)+SUMIFS('Journal des achats'!$H$7:$H$206,'Journal des achats'!$J$7:$J$206,Paramètres!$C$27,'Journal des achats'!$E$7:$E$206,"Acquisition intracommunautaire")+SUMIFS('Journal des achats'!$H$7:$H$206,'Journal des achats'!$J$7:$J$206,Paramètres!$C$27,'Journal des achats'!$E$7:$E$206,"Importation")</f>
        <v>0</v>
      </c>
      <c r="D15" s="27">
        <f>SUMIFS('Journal des achats'!$H$7:$H$206,'Journal des achats'!$J$7:$J$206,Paramètres!$C$27)</f>
        <v>0</v>
      </c>
      <c r="E15" s="28">
        <f t="shared" si="0"/>
        <v>0</v>
      </c>
      <c r="F15" s="29">
        <f t="shared" si="1"/>
        <v>0</v>
      </c>
      <c r="G15" s="30" t="str">
        <f t="shared" si="2"/>
        <v>—</v>
      </c>
      <c r="J15" s="35"/>
      <c r="K15" s="36" t="s">
        <v>23</v>
      </c>
    </row>
    <row r="16" spans="1:12" x14ac:dyDescent="0.25">
      <c r="B16" s="21" t="str">
        <f>Paramètres!$A$28</f>
        <v>Juillet 2027</v>
      </c>
      <c r="C16" s="22">
        <f>SUMIFS('Journal des ventes'!$H$7:$H$206,'Journal des ventes'!$J$7:$J$206,Paramètres!$C$28)+SUMIFS('Journal des achats'!$H$7:$H$206,'Journal des achats'!$J$7:$J$206,Paramètres!$C$28,'Journal des achats'!$E$7:$E$206,"Acquisition intracommunautaire")+SUMIFS('Journal des achats'!$H$7:$H$206,'Journal des achats'!$J$7:$J$206,Paramètres!$C$28,'Journal des achats'!$E$7:$E$206,"Importation")</f>
        <v>0</v>
      </c>
      <c r="D16" s="22">
        <f>SUMIFS('Journal des achats'!$H$7:$H$206,'Journal des achats'!$J$7:$J$206,Paramètres!$C$28)</f>
        <v>0</v>
      </c>
      <c r="E16" s="23">
        <f t="shared" si="0"/>
        <v>0</v>
      </c>
      <c r="F16" s="24">
        <f t="shared" si="1"/>
        <v>0</v>
      </c>
      <c r="G16" s="25" t="str">
        <f t="shared" si="2"/>
        <v>—</v>
      </c>
      <c r="J16" s="37"/>
      <c r="K16" s="38" t="s">
        <v>24</v>
      </c>
    </row>
    <row r="17" spans="2:11" x14ac:dyDescent="0.25">
      <c r="B17" s="26" t="str">
        <f>Paramètres!$A$29</f>
        <v>Août 2027</v>
      </c>
      <c r="C17" s="27">
        <f>SUMIFS('Journal des ventes'!$H$7:$H$206,'Journal des ventes'!$J$7:$J$206,Paramètres!$C$29)+SUMIFS('Journal des achats'!$H$7:$H$206,'Journal des achats'!$J$7:$J$206,Paramètres!$C$29,'Journal des achats'!$E$7:$E$206,"Acquisition intracommunautaire")+SUMIFS('Journal des achats'!$H$7:$H$206,'Journal des achats'!$J$7:$J$206,Paramètres!$C$29,'Journal des achats'!$E$7:$E$206,"Importation")</f>
        <v>0</v>
      </c>
      <c r="D17" s="27">
        <f>SUMIFS('Journal des achats'!$H$7:$H$206,'Journal des achats'!$J$7:$J$206,Paramètres!$C$29)</f>
        <v>0</v>
      </c>
      <c r="E17" s="28">
        <f t="shared" si="0"/>
        <v>0</v>
      </c>
      <c r="F17" s="29">
        <f t="shared" si="1"/>
        <v>0</v>
      </c>
      <c r="G17" s="30" t="str">
        <f t="shared" si="2"/>
        <v>—</v>
      </c>
    </row>
    <row r="18" spans="2:11" ht="15" customHeight="1" x14ac:dyDescent="0.25">
      <c r="B18" s="21" t="str">
        <f>Paramètres!$A$30</f>
        <v>Septembre 2027</v>
      </c>
      <c r="C18" s="22">
        <f>SUMIFS('Journal des ventes'!$H$7:$H$206,'Journal des ventes'!$J$7:$J$206,Paramètres!$C$30)+SUMIFS('Journal des achats'!$H$7:$H$206,'Journal des achats'!$J$7:$J$206,Paramètres!$C$30,'Journal des achats'!$E$7:$E$206,"Acquisition intracommunautaire")+SUMIFS('Journal des achats'!$H$7:$H$206,'Journal des achats'!$J$7:$J$206,Paramètres!$C$30,'Journal des achats'!$E$7:$E$206,"Importation")</f>
        <v>0</v>
      </c>
      <c r="D18" s="22">
        <f>SUMIFS('Journal des achats'!$H$7:$H$206,'Journal des achats'!$J$7:$J$206,Paramètres!$C$30)</f>
        <v>0</v>
      </c>
      <c r="E18" s="23">
        <f t="shared" si="0"/>
        <v>0</v>
      </c>
      <c r="F18" s="24">
        <f t="shared" si="1"/>
        <v>0</v>
      </c>
      <c r="G18" s="25" t="str">
        <f t="shared" si="2"/>
        <v>—</v>
      </c>
      <c r="J18" s="10" t="s">
        <v>25</v>
      </c>
      <c r="K18" s="10"/>
    </row>
    <row r="19" spans="2:11" ht="15" customHeight="1" x14ac:dyDescent="0.25">
      <c r="B19" s="26" t="str">
        <f>Paramètres!$A$31</f>
        <v>Octobre 2027</v>
      </c>
      <c r="C19" s="27">
        <f>SUMIFS('Journal des ventes'!$H$7:$H$206,'Journal des ventes'!$J$7:$J$206,Paramètres!$C$31)+SUMIFS('Journal des achats'!$H$7:$H$206,'Journal des achats'!$J$7:$J$206,Paramètres!$C$31,'Journal des achats'!$E$7:$E$206,"Acquisition intracommunautaire")+SUMIFS('Journal des achats'!$H$7:$H$206,'Journal des achats'!$J$7:$J$206,Paramètres!$C$31,'Journal des achats'!$E$7:$E$206,"Importation")</f>
        <v>0</v>
      </c>
      <c r="D19" s="27">
        <f>SUMIFS('Journal des achats'!$H$7:$H$206,'Journal des achats'!$J$7:$J$206,Paramètres!$C$31)</f>
        <v>0</v>
      </c>
      <c r="E19" s="28">
        <f t="shared" si="0"/>
        <v>0</v>
      </c>
      <c r="F19" s="29">
        <f t="shared" si="1"/>
        <v>0</v>
      </c>
      <c r="G19" s="30" t="str">
        <f t="shared" si="2"/>
        <v>—</v>
      </c>
      <c r="J19" s="3" t="s">
        <v>26</v>
      </c>
      <c r="K19" s="3"/>
    </row>
    <row r="20" spans="2:11" ht="15" customHeight="1" x14ac:dyDescent="0.25">
      <c r="B20" s="21" t="str">
        <f>Paramètres!$A$32</f>
        <v>Novembre 2027</v>
      </c>
      <c r="C20" s="22">
        <f>SUMIFS('Journal des ventes'!$H$7:$H$206,'Journal des ventes'!$J$7:$J$206,Paramètres!$C$32)+SUMIFS('Journal des achats'!$H$7:$H$206,'Journal des achats'!$J$7:$J$206,Paramètres!$C$32,'Journal des achats'!$E$7:$E$206,"Acquisition intracommunautaire")+SUMIFS('Journal des achats'!$H$7:$H$206,'Journal des achats'!$J$7:$J$206,Paramètres!$C$32,'Journal des achats'!$E$7:$E$206,"Importation")</f>
        <v>0</v>
      </c>
      <c r="D20" s="22">
        <f>SUMIFS('Journal des achats'!$H$7:$H$206,'Journal des achats'!$J$7:$J$206,Paramètres!$C$32)</f>
        <v>0</v>
      </c>
      <c r="E20" s="23">
        <f t="shared" si="0"/>
        <v>0</v>
      </c>
      <c r="F20" s="24">
        <f t="shared" si="1"/>
        <v>0</v>
      </c>
      <c r="G20" s="25" t="str">
        <f t="shared" si="2"/>
        <v>—</v>
      </c>
      <c r="J20" s="2" t="s">
        <v>27</v>
      </c>
      <c r="K20" s="2"/>
    </row>
    <row r="21" spans="2:11" ht="15" customHeight="1" x14ac:dyDescent="0.25">
      <c r="B21" s="26" t="str">
        <f>Paramètres!$A$33</f>
        <v>Décembre 2027</v>
      </c>
      <c r="C21" s="27">
        <f>SUMIFS('Journal des ventes'!$H$7:$H$206,'Journal des ventes'!$J$7:$J$206,Paramètres!$C$33)+SUMIFS('Journal des achats'!$H$7:$H$206,'Journal des achats'!$J$7:$J$206,Paramètres!$C$33,'Journal des achats'!$E$7:$E$206,"Acquisition intracommunautaire")+SUMIFS('Journal des achats'!$H$7:$H$206,'Journal des achats'!$J$7:$J$206,Paramètres!$C$33,'Journal des achats'!$E$7:$E$206,"Importation")</f>
        <v>0</v>
      </c>
      <c r="D21" s="27">
        <f>SUMIFS('Journal des achats'!$H$7:$H$206,'Journal des achats'!$J$7:$J$206,Paramètres!$C$33)</f>
        <v>0</v>
      </c>
      <c r="E21" s="28">
        <f t="shared" si="0"/>
        <v>0</v>
      </c>
      <c r="F21" s="29">
        <f t="shared" si="1"/>
        <v>0</v>
      </c>
      <c r="G21" s="30" t="str">
        <f t="shared" si="2"/>
        <v>—</v>
      </c>
      <c r="J21" s="3" t="s">
        <v>28</v>
      </c>
      <c r="K21" s="3"/>
    </row>
    <row r="22" spans="2:11" x14ac:dyDescent="0.25">
      <c r="B22" s="39" t="s">
        <v>29</v>
      </c>
      <c r="C22" s="40">
        <f>SUM(C10:C21)</f>
        <v>4402.1499999999996</v>
      </c>
      <c r="D22" s="40">
        <f>SUM(D10:D21)</f>
        <v>2251</v>
      </c>
      <c r="E22" s="40">
        <f>SUM(E10:E21)</f>
        <v>2151.15</v>
      </c>
      <c r="F22" s="40">
        <f>SUM(F10:F21)</f>
        <v>0</v>
      </c>
      <c r="G22" s="41"/>
    </row>
  </sheetData>
  <mergeCells count="20">
    <mergeCell ref="J18:K18"/>
    <mergeCell ref="J19:K19"/>
    <mergeCell ref="J20:K20"/>
    <mergeCell ref="J21:K21"/>
    <mergeCell ref="J7:K7"/>
    <mergeCell ref="J8:K8"/>
    <mergeCell ref="J9:K9"/>
    <mergeCell ref="J10:K10"/>
    <mergeCell ref="J12:K12"/>
    <mergeCell ref="B5:B6"/>
    <mergeCell ref="C5:D6"/>
    <mergeCell ref="E5:F6"/>
    <mergeCell ref="G5:G6"/>
    <mergeCell ref="J5:K5"/>
    <mergeCell ref="J6:K6"/>
    <mergeCell ref="A1:L1"/>
    <mergeCell ref="A2:L2"/>
    <mergeCell ref="C4:D4"/>
    <mergeCell ref="E4:F4"/>
    <mergeCell ref="J4:K4"/>
  </mergeCells>
  <conditionalFormatting sqref="E10:E21">
    <cfRule type="dataBar" priority="4">
      <dataBar>
        <cfvo type="num" val="0"/>
        <cfvo type="max"/>
        <color rgb="FFC77B3C"/>
      </dataBar>
      <extLst>
        <ext xmlns:x14="http://schemas.microsoft.com/office/spreadsheetml/2009/9/main" uri="{B025F937-C7B1-47D3-B67F-A62EFF666E3E}">
          <x14:id>{B6305230-D750-4DA3-8C17-25EFDAB01B66}</x14:id>
        </ext>
      </extLst>
    </cfRule>
  </conditionalFormatting>
  <conditionalFormatting sqref="G10:G21">
    <cfRule type="cellIs" dxfId="5" priority="2" operator="equal">
      <formula>"À payer"</formula>
    </cfRule>
    <cfRule type="cellIs" dxfId="4" priority="3" operator="equal">
      <formula>"Crédit"</formula>
    </cfRule>
  </conditionalFormatting>
  <pageMargins left="0.4" right="0.4" top="0.5" bottom="0.5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6305230-D750-4DA3-8C17-25EFDAB01B66}">
            <x14:dataBar axisPosition="none">
              <x14:cfvo type="num">
                <xm:f>0</xm:f>
              </x14:cfvo>
              <x14:cfvo type="max"/>
              <x14:negativeFillColor rgb="FFC77B3C"/>
            </x14:dataBar>
          </x14:cfRule>
          <xm:sqref>E10:E21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5" customWidth="1"/>
    <col min="3" max="3" width="26" customWidth="1"/>
    <col min="4" max="5" width="30" customWidth="1"/>
    <col min="6" max="6" width="15" customWidth="1"/>
    <col min="7" max="7" width="11" customWidth="1"/>
    <col min="8" max="8" width="16" customWidth="1"/>
    <col min="9" max="9" width="15" customWidth="1"/>
    <col min="10" max="10" width="12" customWidth="1"/>
  </cols>
  <sheetData>
    <row r="1" spans="1:10" ht="30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5">
      <c r="A4" s="81" t="s">
        <v>32</v>
      </c>
      <c r="B4" s="81"/>
      <c r="C4" s="42" t="s">
        <v>33</v>
      </c>
      <c r="F4" s="42" t="s">
        <v>34</v>
      </c>
      <c r="H4" s="43" t="s">
        <v>35</v>
      </c>
      <c r="I4" s="42" t="s">
        <v>36</v>
      </c>
    </row>
    <row r="5" spans="1:10" ht="21.75" customHeight="1" x14ac:dyDescent="0.25">
      <c r="C5" s="44">
        <f>COUNT(A7:A206)</f>
        <v>13</v>
      </c>
      <c r="F5" s="45">
        <f>SUM(F7:F206)</f>
        <v>29440</v>
      </c>
      <c r="H5" s="46">
        <f>SUM(H7:H206)</f>
        <v>4052.15</v>
      </c>
      <c r="I5" s="45">
        <f>SUM(I7:I206)</f>
        <v>33492.15</v>
      </c>
    </row>
    <row r="6" spans="1:10" ht="30" customHeight="1" x14ac:dyDescent="0.25">
      <c r="A6" s="20" t="s">
        <v>37</v>
      </c>
      <c r="B6" s="20" t="s">
        <v>38</v>
      </c>
      <c r="C6" s="20" t="s">
        <v>39</v>
      </c>
      <c r="D6" s="20" t="s">
        <v>40</v>
      </c>
      <c r="E6" s="20" t="s">
        <v>41</v>
      </c>
      <c r="F6" s="20" t="s">
        <v>42</v>
      </c>
      <c r="G6" s="20" t="s">
        <v>43</v>
      </c>
      <c r="H6" s="20" t="s">
        <v>44</v>
      </c>
      <c r="I6" s="20" t="s">
        <v>45</v>
      </c>
      <c r="J6" s="20" t="s">
        <v>46</v>
      </c>
    </row>
    <row r="7" spans="1:10" x14ac:dyDescent="0.25">
      <c r="A7" s="47">
        <v>46392</v>
      </c>
      <c r="B7" s="48" t="s">
        <v>47</v>
      </c>
      <c r="C7" s="48" t="s">
        <v>48</v>
      </c>
      <c r="D7" s="48" t="s">
        <v>49</v>
      </c>
      <c r="E7" s="48" t="s">
        <v>50</v>
      </c>
      <c r="F7" s="49">
        <v>2400</v>
      </c>
      <c r="G7" s="50">
        <v>0.2</v>
      </c>
      <c r="H7" s="51">
        <f t="shared" ref="H7:H38" si="0">IF($F7="","",$F7*$G7)</f>
        <v>480</v>
      </c>
      <c r="I7" s="51">
        <f t="shared" ref="I7:I38" si="1">IF($F7="","",$F7+$H7)</f>
        <v>2880</v>
      </c>
      <c r="J7" s="52">
        <f t="shared" ref="J7:J38" si="2">IF($A7="","",YEAR($A7)*100+MONTH($A7))</f>
        <v>202701</v>
      </c>
    </row>
    <row r="8" spans="1:10" x14ac:dyDescent="0.25">
      <c r="A8" s="53">
        <v>46396</v>
      </c>
      <c r="B8" s="54" t="s">
        <v>51</v>
      </c>
      <c r="C8" s="54" t="s">
        <v>52</v>
      </c>
      <c r="D8" s="54" t="s">
        <v>53</v>
      </c>
      <c r="E8" s="54" t="s">
        <v>54</v>
      </c>
      <c r="F8" s="55">
        <v>1800</v>
      </c>
      <c r="G8" s="56">
        <v>0.2</v>
      </c>
      <c r="H8" s="57">
        <f t="shared" si="0"/>
        <v>360</v>
      </c>
      <c r="I8" s="57">
        <f t="shared" si="1"/>
        <v>2160</v>
      </c>
      <c r="J8" s="58">
        <f t="shared" si="2"/>
        <v>202701</v>
      </c>
    </row>
    <row r="9" spans="1:10" x14ac:dyDescent="0.25">
      <c r="A9" s="47">
        <v>46401</v>
      </c>
      <c r="B9" s="48" t="s">
        <v>55</v>
      </c>
      <c r="C9" s="48" t="s">
        <v>56</v>
      </c>
      <c r="D9" s="48" t="s">
        <v>57</v>
      </c>
      <c r="E9" s="48" t="s">
        <v>50</v>
      </c>
      <c r="F9" s="49">
        <v>950</v>
      </c>
      <c r="G9" s="50">
        <v>5.5E-2</v>
      </c>
      <c r="H9" s="51">
        <f t="shared" si="0"/>
        <v>52.25</v>
      </c>
      <c r="I9" s="51">
        <f t="shared" si="1"/>
        <v>1002.25</v>
      </c>
      <c r="J9" s="52">
        <f t="shared" si="2"/>
        <v>202701</v>
      </c>
    </row>
    <row r="10" spans="1:10" x14ac:dyDescent="0.25">
      <c r="A10" s="53">
        <v>46408</v>
      </c>
      <c r="B10" s="54" t="s">
        <v>58</v>
      </c>
      <c r="C10" s="54" t="s">
        <v>59</v>
      </c>
      <c r="D10" s="54" t="s">
        <v>60</v>
      </c>
      <c r="E10" s="54" t="s">
        <v>54</v>
      </c>
      <c r="F10" s="55">
        <v>1250</v>
      </c>
      <c r="G10" s="56">
        <v>0.1</v>
      </c>
      <c r="H10" s="57">
        <f t="shared" si="0"/>
        <v>125</v>
      </c>
      <c r="I10" s="57">
        <f t="shared" si="1"/>
        <v>1375</v>
      </c>
      <c r="J10" s="58">
        <f t="shared" si="2"/>
        <v>202701</v>
      </c>
    </row>
    <row r="11" spans="1:10" ht="25.5" x14ac:dyDescent="0.25">
      <c r="A11" s="47">
        <v>46414</v>
      </c>
      <c r="B11" s="48" t="s">
        <v>61</v>
      </c>
      <c r="C11" s="48" t="s">
        <v>62</v>
      </c>
      <c r="D11" s="48" t="s">
        <v>63</v>
      </c>
      <c r="E11" s="48" t="s">
        <v>64</v>
      </c>
      <c r="F11" s="49">
        <v>3600</v>
      </c>
      <c r="G11" s="50">
        <v>0</v>
      </c>
      <c r="H11" s="51">
        <f t="shared" si="0"/>
        <v>0</v>
      </c>
      <c r="I11" s="51">
        <f t="shared" si="1"/>
        <v>3600</v>
      </c>
      <c r="J11" s="52">
        <f t="shared" si="2"/>
        <v>202701</v>
      </c>
    </row>
    <row r="12" spans="1:10" x14ac:dyDescent="0.25">
      <c r="A12" s="53">
        <v>46421</v>
      </c>
      <c r="B12" s="54" t="s">
        <v>65</v>
      </c>
      <c r="C12" s="54" t="s">
        <v>66</v>
      </c>
      <c r="D12" s="54" t="s">
        <v>67</v>
      </c>
      <c r="E12" s="54" t="s">
        <v>54</v>
      </c>
      <c r="F12" s="55">
        <v>2200</v>
      </c>
      <c r="G12" s="56">
        <v>0.2</v>
      </c>
      <c r="H12" s="57">
        <f t="shared" si="0"/>
        <v>440</v>
      </c>
      <c r="I12" s="57">
        <f t="shared" si="1"/>
        <v>2640</v>
      </c>
      <c r="J12" s="58">
        <f t="shared" si="2"/>
        <v>202702</v>
      </c>
    </row>
    <row r="13" spans="1:10" x14ac:dyDescent="0.25">
      <c r="A13" s="47">
        <v>46429</v>
      </c>
      <c r="B13" s="48" t="s">
        <v>68</v>
      </c>
      <c r="C13" s="48" t="s">
        <v>69</v>
      </c>
      <c r="D13" s="48" t="s">
        <v>70</v>
      </c>
      <c r="E13" s="48" t="s">
        <v>50</v>
      </c>
      <c r="F13" s="49">
        <v>5400</v>
      </c>
      <c r="G13" s="50">
        <v>0.2</v>
      </c>
      <c r="H13" s="51">
        <f t="shared" si="0"/>
        <v>1080</v>
      </c>
      <c r="I13" s="51">
        <f t="shared" si="1"/>
        <v>6480</v>
      </c>
      <c r="J13" s="52">
        <f t="shared" si="2"/>
        <v>202702</v>
      </c>
    </row>
    <row r="14" spans="1:10" x14ac:dyDescent="0.25">
      <c r="A14" s="53">
        <v>46436</v>
      </c>
      <c r="B14" s="54" t="s">
        <v>71</v>
      </c>
      <c r="C14" s="54" t="s">
        <v>72</v>
      </c>
      <c r="D14" s="54" t="s">
        <v>73</v>
      </c>
      <c r="E14" s="54" t="s">
        <v>50</v>
      </c>
      <c r="F14" s="55">
        <v>780</v>
      </c>
      <c r="G14" s="56">
        <v>5.5E-2</v>
      </c>
      <c r="H14" s="57">
        <f t="shared" si="0"/>
        <v>42.9</v>
      </c>
      <c r="I14" s="57">
        <f t="shared" si="1"/>
        <v>822.9</v>
      </c>
      <c r="J14" s="58">
        <f t="shared" si="2"/>
        <v>202702</v>
      </c>
    </row>
    <row r="15" spans="1:10" x14ac:dyDescent="0.25">
      <c r="A15" s="47">
        <v>46442</v>
      </c>
      <c r="B15" s="48" t="s">
        <v>74</v>
      </c>
      <c r="C15" s="48" t="s">
        <v>75</v>
      </c>
      <c r="D15" s="48" t="s">
        <v>76</v>
      </c>
      <c r="E15" s="48" t="s">
        <v>77</v>
      </c>
      <c r="F15" s="49">
        <v>2900</v>
      </c>
      <c r="G15" s="50">
        <v>0</v>
      </c>
      <c r="H15" s="51">
        <f t="shared" si="0"/>
        <v>0</v>
      </c>
      <c r="I15" s="51">
        <f t="shared" si="1"/>
        <v>2900</v>
      </c>
      <c r="J15" s="52">
        <f t="shared" si="2"/>
        <v>202702</v>
      </c>
    </row>
    <row r="16" spans="1:10" x14ac:dyDescent="0.25">
      <c r="A16" s="53">
        <v>46450</v>
      </c>
      <c r="B16" s="54" t="s">
        <v>78</v>
      </c>
      <c r="C16" s="54" t="s">
        <v>79</v>
      </c>
      <c r="D16" s="54" t="s">
        <v>80</v>
      </c>
      <c r="E16" s="54" t="s">
        <v>54</v>
      </c>
      <c r="F16" s="55">
        <v>4700</v>
      </c>
      <c r="G16" s="56">
        <v>0.2</v>
      </c>
      <c r="H16" s="57">
        <f t="shared" si="0"/>
        <v>940</v>
      </c>
      <c r="I16" s="57">
        <f t="shared" si="1"/>
        <v>5640</v>
      </c>
      <c r="J16" s="58">
        <f t="shared" si="2"/>
        <v>202703</v>
      </c>
    </row>
    <row r="17" spans="1:10" x14ac:dyDescent="0.25">
      <c r="A17" s="47">
        <v>46458</v>
      </c>
      <c r="B17" s="48" t="s">
        <v>81</v>
      </c>
      <c r="C17" s="48" t="s">
        <v>82</v>
      </c>
      <c r="D17" s="48" t="s">
        <v>83</v>
      </c>
      <c r="E17" s="48" t="s">
        <v>54</v>
      </c>
      <c r="F17" s="49">
        <v>1600</v>
      </c>
      <c r="G17" s="50">
        <v>0.1</v>
      </c>
      <c r="H17" s="51">
        <f t="shared" si="0"/>
        <v>160</v>
      </c>
      <c r="I17" s="51">
        <f t="shared" si="1"/>
        <v>1760</v>
      </c>
      <c r="J17" s="52">
        <f t="shared" si="2"/>
        <v>202703</v>
      </c>
    </row>
    <row r="18" spans="1:10" x14ac:dyDescent="0.25">
      <c r="A18" s="53">
        <v>46465</v>
      </c>
      <c r="B18" s="54" t="s">
        <v>84</v>
      </c>
      <c r="C18" s="54" t="s">
        <v>48</v>
      </c>
      <c r="D18" s="54" t="s">
        <v>85</v>
      </c>
      <c r="E18" s="54" t="s">
        <v>54</v>
      </c>
      <c r="F18" s="55">
        <v>540</v>
      </c>
      <c r="G18" s="56">
        <v>0.2</v>
      </c>
      <c r="H18" s="57">
        <f t="shared" si="0"/>
        <v>108</v>
      </c>
      <c r="I18" s="57">
        <f t="shared" si="1"/>
        <v>648</v>
      </c>
      <c r="J18" s="58">
        <f t="shared" si="2"/>
        <v>202703</v>
      </c>
    </row>
    <row r="19" spans="1:10" x14ac:dyDescent="0.25">
      <c r="A19" s="47">
        <v>46472</v>
      </c>
      <c r="B19" s="48" t="s">
        <v>86</v>
      </c>
      <c r="C19" s="48" t="s">
        <v>87</v>
      </c>
      <c r="D19" s="48" t="s">
        <v>88</v>
      </c>
      <c r="E19" s="48" t="s">
        <v>50</v>
      </c>
      <c r="F19" s="49">
        <v>1320</v>
      </c>
      <c r="G19" s="50">
        <v>0.2</v>
      </c>
      <c r="H19" s="51">
        <f t="shared" si="0"/>
        <v>264</v>
      </c>
      <c r="I19" s="51">
        <f t="shared" si="1"/>
        <v>1584</v>
      </c>
      <c r="J19" s="52">
        <f t="shared" si="2"/>
        <v>202703</v>
      </c>
    </row>
    <row r="20" spans="1:10" x14ac:dyDescent="0.25">
      <c r="A20" s="53"/>
      <c r="B20" s="54"/>
      <c r="C20" s="54"/>
      <c r="D20" s="54"/>
      <c r="E20" s="54"/>
      <c r="F20" s="55"/>
      <c r="G20" s="56"/>
      <c r="H20" s="57" t="str">
        <f t="shared" si="0"/>
        <v/>
      </c>
      <c r="I20" s="57" t="str">
        <f t="shared" si="1"/>
        <v/>
      </c>
      <c r="J20" s="58" t="str">
        <f t="shared" si="2"/>
        <v/>
      </c>
    </row>
    <row r="21" spans="1:10" x14ac:dyDescent="0.25">
      <c r="A21" s="47"/>
      <c r="B21" s="48"/>
      <c r="C21" s="48"/>
      <c r="D21" s="48"/>
      <c r="E21" s="48"/>
      <c r="F21" s="49"/>
      <c r="G21" s="50"/>
      <c r="H21" s="51" t="str">
        <f t="shared" si="0"/>
        <v/>
      </c>
      <c r="I21" s="51" t="str">
        <f t="shared" si="1"/>
        <v/>
      </c>
      <c r="J21" s="52" t="str">
        <f t="shared" si="2"/>
        <v/>
      </c>
    </row>
    <row r="22" spans="1:10" x14ac:dyDescent="0.25">
      <c r="A22" s="53"/>
      <c r="B22" s="54"/>
      <c r="C22" s="54"/>
      <c r="D22" s="54"/>
      <c r="E22" s="54"/>
      <c r="F22" s="55"/>
      <c r="G22" s="56"/>
      <c r="H22" s="57" t="str">
        <f t="shared" si="0"/>
        <v/>
      </c>
      <c r="I22" s="57" t="str">
        <f t="shared" si="1"/>
        <v/>
      </c>
      <c r="J22" s="58" t="str">
        <f t="shared" si="2"/>
        <v/>
      </c>
    </row>
    <row r="23" spans="1:10" x14ac:dyDescent="0.25">
      <c r="A23" s="47"/>
      <c r="B23" s="48"/>
      <c r="C23" s="48"/>
      <c r="D23" s="48"/>
      <c r="E23" s="48"/>
      <c r="F23" s="49"/>
      <c r="G23" s="50"/>
      <c r="H23" s="51" t="str">
        <f t="shared" si="0"/>
        <v/>
      </c>
      <c r="I23" s="51" t="str">
        <f t="shared" si="1"/>
        <v/>
      </c>
      <c r="J23" s="52" t="str">
        <f t="shared" si="2"/>
        <v/>
      </c>
    </row>
    <row r="24" spans="1:10" x14ac:dyDescent="0.25">
      <c r="A24" s="53"/>
      <c r="B24" s="54"/>
      <c r="C24" s="54"/>
      <c r="D24" s="54"/>
      <c r="E24" s="54"/>
      <c r="F24" s="55"/>
      <c r="G24" s="56"/>
      <c r="H24" s="57" t="str">
        <f t="shared" si="0"/>
        <v/>
      </c>
      <c r="I24" s="57" t="str">
        <f t="shared" si="1"/>
        <v/>
      </c>
      <c r="J24" s="58" t="str">
        <f t="shared" si="2"/>
        <v/>
      </c>
    </row>
    <row r="25" spans="1:10" x14ac:dyDescent="0.25">
      <c r="A25" s="47"/>
      <c r="B25" s="48"/>
      <c r="C25" s="48"/>
      <c r="D25" s="48"/>
      <c r="E25" s="48"/>
      <c r="F25" s="49"/>
      <c r="G25" s="50"/>
      <c r="H25" s="51" t="str">
        <f t="shared" si="0"/>
        <v/>
      </c>
      <c r="I25" s="51" t="str">
        <f t="shared" si="1"/>
        <v/>
      </c>
      <c r="J25" s="52" t="str">
        <f t="shared" si="2"/>
        <v/>
      </c>
    </row>
    <row r="26" spans="1:10" x14ac:dyDescent="0.25">
      <c r="A26" s="53"/>
      <c r="B26" s="54"/>
      <c r="C26" s="54"/>
      <c r="D26" s="54"/>
      <c r="E26" s="54"/>
      <c r="F26" s="55"/>
      <c r="G26" s="56"/>
      <c r="H26" s="57" t="str">
        <f t="shared" si="0"/>
        <v/>
      </c>
      <c r="I26" s="57" t="str">
        <f t="shared" si="1"/>
        <v/>
      </c>
      <c r="J26" s="58" t="str">
        <f t="shared" si="2"/>
        <v/>
      </c>
    </row>
    <row r="27" spans="1:10" x14ac:dyDescent="0.25">
      <c r="A27" s="47"/>
      <c r="B27" s="48"/>
      <c r="C27" s="48"/>
      <c r="D27" s="48"/>
      <c r="E27" s="48"/>
      <c r="F27" s="49"/>
      <c r="G27" s="50"/>
      <c r="H27" s="51" t="str">
        <f t="shared" si="0"/>
        <v/>
      </c>
      <c r="I27" s="51" t="str">
        <f t="shared" si="1"/>
        <v/>
      </c>
      <c r="J27" s="52" t="str">
        <f t="shared" si="2"/>
        <v/>
      </c>
    </row>
    <row r="28" spans="1:10" x14ac:dyDescent="0.25">
      <c r="A28" s="53"/>
      <c r="B28" s="54"/>
      <c r="C28" s="54"/>
      <c r="D28" s="54"/>
      <c r="E28" s="54"/>
      <c r="F28" s="55"/>
      <c r="G28" s="56"/>
      <c r="H28" s="57" t="str">
        <f t="shared" si="0"/>
        <v/>
      </c>
      <c r="I28" s="57" t="str">
        <f t="shared" si="1"/>
        <v/>
      </c>
      <c r="J28" s="58" t="str">
        <f t="shared" si="2"/>
        <v/>
      </c>
    </row>
    <row r="29" spans="1:10" x14ac:dyDescent="0.25">
      <c r="A29" s="47"/>
      <c r="B29" s="48"/>
      <c r="C29" s="48"/>
      <c r="D29" s="48"/>
      <c r="E29" s="48"/>
      <c r="F29" s="49"/>
      <c r="G29" s="50"/>
      <c r="H29" s="51" t="str">
        <f t="shared" si="0"/>
        <v/>
      </c>
      <c r="I29" s="51" t="str">
        <f t="shared" si="1"/>
        <v/>
      </c>
      <c r="J29" s="52" t="str">
        <f t="shared" si="2"/>
        <v/>
      </c>
    </row>
    <row r="30" spans="1:10" x14ac:dyDescent="0.25">
      <c r="A30" s="53"/>
      <c r="B30" s="54"/>
      <c r="C30" s="54"/>
      <c r="D30" s="54"/>
      <c r="E30" s="54"/>
      <c r="F30" s="55"/>
      <c r="G30" s="56"/>
      <c r="H30" s="57" t="str">
        <f t="shared" si="0"/>
        <v/>
      </c>
      <c r="I30" s="57" t="str">
        <f t="shared" si="1"/>
        <v/>
      </c>
      <c r="J30" s="58" t="str">
        <f t="shared" si="2"/>
        <v/>
      </c>
    </row>
    <row r="31" spans="1:10" x14ac:dyDescent="0.25">
      <c r="A31" s="47"/>
      <c r="B31" s="48"/>
      <c r="C31" s="48"/>
      <c r="D31" s="48"/>
      <c r="E31" s="48"/>
      <c r="F31" s="49"/>
      <c r="G31" s="50"/>
      <c r="H31" s="51" t="str">
        <f t="shared" si="0"/>
        <v/>
      </c>
      <c r="I31" s="51" t="str">
        <f t="shared" si="1"/>
        <v/>
      </c>
      <c r="J31" s="52" t="str">
        <f t="shared" si="2"/>
        <v/>
      </c>
    </row>
    <row r="32" spans="1:10" x14ac:dyDescent="0.25">
      <c r="A32" s="53"/>
      <c r="B32" s="54"/>
      <c r="C32" s="54"/>
      <c r="D32" s="54"/>
      <c r="E32" s="54"/>
      <c r="F32" s="55"/>
      <c r="G32" s="56"/>
      <c r="H32" s="57" t="str">
        <f t="shared" si="0"/>
        <v/>
      </c>
      <c r="I32" s="57" t="str">
        <f t="shared" si="1"/>
        <v/>
      </c>
      <c r="J32" s="58" t="str">
        <f t="shared" si="2"/>
        <v/>
      </c>
    </row>
    <row r="33" spans="1:10" x14ac:dyDescent="0.25">
      <c r="A33" s="47"/>
      <c r="B33" s="48"/>
      <c r="C33" s="48"/>
      <c r="D33" s="48"/>
      <c r="E33" s="48"/>
      <c r="F33" s="49"/>
      <c r="G33" s="50"/>
      <c r="H33" s="51" t="str">
        <f t="shared" si="0"/>
        <v/>
      </c>
      <c r="I33" s="51" t="str">
        <f t="shared" si="1"/>
        <v/>
      </c>
      <c r="J33" s="52" t="str">
        <f t="shared" si="2"/>
        <v/>
      </c>
    </row>
    <row r="34" spans="1:10" x14ac:dyDescent="0.25">
      <c r="A34" s="53"/>
      <c r="B34" s="54"/>
      <c r="C34" s="54"/>
      <c r="D34" s="54"/>
      <c r="E34" s="54"/>
      <c r="F34" s="55"/>
      <c r="G34" s="56"/>
      <c r="H34" s="57" t="str">
        <f t="shared" si="0"/>
        <v/>
      </c>
      <c r="I34" s="57" t="str">
        <f t="shared" si="1"/>
        <v/>
      </c>
      <c r="J34" s="58" t="str">
        <f t="shared" si="2"/>
        <v/>
      </c>
    </row>
    <row r="35" spans="1:10" x14ac:dyDescent="0.25">
      <c r="A35" s="47"/>
      <c r="B35" s="48"/>
      <c r="C35" s="48"/>
      <c r="D35" s="48"/>
      <c r="E35" s="48"/>
      <c r="F35" s="49"/>
      <c r="G35" s="50"/>
      <c r="H35" s="51" t="str">
        <f t="shared" si="0"/>
        <v/>
      </c>
      <c r="I35" s="51" t="str">
        <f t="shared" si="1"/>
        <v/>
      </c>
      <c r="J35" s="52" t="str">
        <f t="shared" si="2"/>
        <v/>
      </c>
    </row>
    <row r="36" spans="1:10" x14ac:dyDescent="0.25">
      <c r="A36" s="53"/>
      <c r="B36" s="54"/>
      <c r="C36" s="54"/>
      <c r="D36" s="54"/>
      <c r="E36" s="54"/>
      <c r="F36" s="55"/>
      <c r="G36" s="56"/>
      <c r="H36" s="57" t="str">
        <f t="shared" si="0"/>
        <v/>
      </c>
      <c r="I36" s="57" t="str">
        <f t="shared" si="1"/>
        <v/>
      </c>
      <c r="J36" s="58" t="str">
        <f t="shared" si="2"/>
        <v/>
      </c>
    </row>
    <row r="37" spans="1:10" x14ac:dyDescent="0.25">
      <c r="A37" s="47"/>
      <c r="B37" s="48"/>
      <c r="C37" s="48"/>
      <c r="D37" s="48"/>
      <c r="E37" s="48"/>
      <c r="F37" s="49"/>
      <c r="G37" s="50"/>
      <c r="H37" s="51" t="str">
        <f t="shared" si="0"/>
        <v/>
      </c>
      <c r="I37" s="51" t="str">
        <f t="shared" si="1"/>
        <v/>
      </c>
      <c r="J37" s="52" t="str">
        <f t="shared" si="2"/>
        <v/>
      </c>
    </row>
    <row r="38" spans="1:10" x14ac:dyDescent="0.25">
      <c r="A38" s="53"/>
      <c r="B38" s="54"/>
      <c r="C38" s="54"/>
      <c r="D38" s="54"/>
      <c r="E38" s="54"/>
      <c r="F38" s="55"/>
      <c r="G38" s="56"/>
      <c r="H38" s="57" t="str">
        <f t="shared" si="0"/>
        <v/>
      </c>
      <c r="I38" s="57" t="str">
        <f t="shared" si="1"/>
        <v/>
      </c>
      <c r="J38" s="58" t="str">
        <f t="shared" si="2"/>
        <v/>
      </c>
    </row>
    <row r="39" spans="1:10" x14ac:dyDescent="0.25">
      <c r="A39" s="47"/>
      <c r="B39" s="48"/>
      <c r="C39" s="48"/>
      <c r="D39" s="48"/>
      <c r="E39" s="48"/>
      <c r="F39" s="49"/>
      <c r="G39" s="50"/>
      <c r="H39" s="51" t="str">
        <f t="shared" ref="H39:H70" si="3">IF($F39="","",$F39*$G39)</f>
        <v/>
      </c>
      <c r="I39" s="51" t="str">
        <f t="shared" ref="I39:I70" si="4">IF($F39="","",$F39+$H39)</f>
        <v/>
      </c>
      <c r="J39" s="52" t="str">
        <f t="shared" ref="J39:J70" si="5">IF($A39="","",YEAR($A39)*100+MONTH($A39))</f>
        <v/>
      </c>
    </row>
    <row r="40" spans="1:10" x14ac:dyDescent="0.25">
      <c r="A40" s="53"/>
      <c r="B40" s="54"/>
      <c r="C40" s="54"/>
      <c r="D40" s="54"/>
      <c r="E40" s="54"/>
      <c r="F40" s="55"/>
      <c r="G40" s="56"/>
      <c r="H40" s="57" t="str">
        <f t="shared" si="3"/>
        <v/>
      </c>
      <c r="I40" s="57" t="str">
        <f t="shared" si="4"/>
        <v/>
      </c>
      <c r="J40" s="58" t="str">
        <f t="shared" si="5"/>
        <v/>
      </c>
    </row>
    <row r="41" spans="1:10" x14ac:dyDescent="0.25">
      <c r="A41" s="47"/>
      <c r="B41" s="48"/>
      <c r="C41" s="48"/>
      <c r="D41" s="48"/>
      <c r="E41" s="48"/>
      <c r="F41" s="49"/>
      <c r="G41" s="50"/>
      <c r="H41" s="51" t="str">
        <f t="shared" si="3"/>
        <v/>
      </c>
      <c r="I41" s="51" t="str">
        <f t="shared" si="4"/>
        <v/>
      </c>
      <c r="J41" s="52" t="str">
        <f t="shared" si="5"/>
        <v/>
      </c>
    </row>
    <row r="42" spans="1:10" x14ac:dyDescent="0.25">
      <c r="A42" s="53"/>
      <c r="B42" s="54"/>
      <c r="C42" s="54"/>
      <c r="D42" s="54"/>
      <c r="E42" s="54"/>
      <c r="F42" s="55"/>
      <c r="G42" s="56"/>
      <c r="H42" s="57" t="str">
        <f t="shared" si="3"/>
        <v/>
      </c>
      <c r="I42" s="57" t="str">
        <f t="shared" si="4"/>
        <v/>
      </c>
      <c r="J42" s="58" t="str">
        <f t="shared" si="5"/>
        <v/>
      </c>
    </row>
    <row r="43" spans="1:10" x14ac:dyDescent="0.25">
      <c r="A43" s="47"/>
      <c r="B43" s="48"/>
      <c r="C43" s="48"/>
      <c r="D43" s="48"/>
      <c r="E43" s="48"/>
      <c r="F43" s="49"/>
      <c r="G43" s="50"/>
      <c r="H43" s="51" t="str">
        <f t="shared" si="3"/>
        <v/>
      </c>
      <c r="I43" s="51" t="str">
        <f t="shared" si="4"/>
        <v/>
      </c>
      <c r="J43" s="52" t="str">
        <f t="shared" si="5"/>
        <v/>
      </c>
    </row>
    <row r="44" spans="1:10" x14ac:dyDescent="0.25">
      <c r="A44" s="53"/>
      <c r="B44" s="54"/>
      <c r="C44" s="54"/>
      <c r="D44" s="54"/>
      <c r="E44" s="54"/>
      <c r="F44" s="55"/>
      <c r="G44" s="56"/>
      <c r="H44" s="57" t="str">
        <f t="shared" si="3"/>
        <v/>
      </c>
      <c r="I44" s="57" t="str">
        <f t="shared" si="4"/>
        <v/>
      </c>
      <c r="J44" s="58" t="str">
        <f t="shared" si="5"/>
        <v/>
      </c>
    </row>
    <row r="45" spans="1:10" x14ac:dyDescent="0.25">
      <c r="A45" s="47"/>
      <c r="B45" s="48"/>
      <c r="C45" s="48"/>
      <c r="D45" s="48"/>
      <c r="E45" s="48"/>
      <c r="F45" s="49"/>
      <c r="G45" s="50"/>
      <c r="H45" s="51" t="str">
        <f t="shared" si="3"/>
        <v/>
      </c>
      <c r="I45" s="51" t="str">
        <f t="shared" si="4"/>
        <v/>
      </c>
      <c r="J45" s="52" t="str">
        <f t="shared" si="5"/>
        <v/>
      </c>
    </row>
    <row r="46" spans="1:10" x14ac:dyDescent="0.25">
      <c r="A46" s="53"/>
      <c r="B46" s="54"/>
      <c r="C46" s="54"/>
      <c r="D46" s="54"/>
      <c r="E46" s="54"/>
      <c r="F46" s="55"/>
      <c r="G46" s="56"/>
      <c r="H46" s="57" t="str">
        <f t="shared" si="3"/>
        <v/>
      </c>
      <c r="I46" s="57" t="str">
        <f t="shared" si="4"/>
        <v/>
      </c>
      <c r="J46" s="58" t="str">
        <f t="shared" si="5"/>
        <v/>
      </c>
    </row>
    <row r="47" spans="1:10" x14ac:dyDescent="0.25">
      <c r="A47" s="47"/>
      <c r="B47" s="48"/>
      <c r="C47" s="48"/>
      <c r="D47" s="48"/>
      <c r="E47" s="48"/>
      <c r="F47" s="49"/>
      <c r="G47" s="50"/>
      <c r="H47" s="51" t="str">
        <f t="shared" si="3"/>
        <v/>
      </c>
      <c r="I47" s="51" t="str">
        <f t="shared" si="4"/>
        <v/>
      </c>
      <c r="J47" s="52" t="str">
        <f t="shared" si="5"/>
        <v/>
      </c>
    </row>
    <row r="48" spans="1:10" x14ac:dyDescent="0.25">
      <c r="A48" s="53"/>
      <c r="B48" s="54"/>
      <c r="C48" s="54"/>
      <c r="D48" s="54"/>
      <c r="E48" s="54"/>
      <c r="F48" s="55"/>
      <c r="G48" s="56"/>
      <c r="H48" s="57" t="str">
        <f t="shared" si="3"/>
        <v/>
      </c>
      <c r="I48" s="57" t="str">
        <f t="shared" si="4"/>
        <v/>
      </c>
      <c r="J48" s="58" t="str">
        <f t="shared" si="5"/>
        <v/>
      </c>
    </row>
    <row r="49" spans="1:10" x14ac:dyDescent="0.25">
      <c r="A49" s="47"/>
      <c r="B49" s="48"/>
      <c r="C49" s="48"/>
      <c r="D49" s="48"/>
      <c r="E49" s="48"/>
      <c r="F49" s="49"/>
      <c r="G49" s="50"/>
      <c r="H49" s="51" t="str">
        <f t="shared" si="3"/>
        <v/>
      </c>
      <c r="I49" s="51" t="str">
        <f t="shared" si="4"/>
        <v/>
      </c>
      <c r="J49" s="52" t="str">
        <f t="shared" si="5"/>
        <v/>
      </c>
    </row>
    <row r="50" spans="1:10" x14ac:dyDescent="0.25">
      <c r="A50" s="53"/>
      <c r="B50" s="54"/>
      <c r="C50" s="54"/>
      <c r="D50" s="54"/>
      <c r="E50" s="54"/>
      <c r="F50" s="55"/>
      <c r="G50" s="56"/>
      <c r="H50" s="57" t="str">
        <f t="shared" si="3"/>
        <v/>
      </c>
      <c r="I50" s="57" t="str">
        <f t="shared" si="4"/>
        <v/>
      </c>
      <c r="J50" s="58" t="str">
        <f t="shared" si="5"/>
        <v/>
      </c>
    </row>
    <row r="51" spans="1:10" x14ac:dyDescent="0.25">
      <c r="A51" s="47"/>
      <c r="B51" s="48"/>
      <c r="C51" s="48"/>
      <c r="D51" s="48"/>
      <c r="E51" s="48"/>
      <c r="F51" s="49"/>
      <c r="G51" s="50"/>
      <c r="H51" s="51" t="str">
        <f t="shared" si="3"/>
        <v/>
      </c>
      <c r="I51" s="51" t="str">
        <f t="shared" si="4"/>
        <v/>
      </c>
      <c r="J51" s="52" t="str">
        <f t="shared" si="5"/>
        <v/>
      </c>
    </row>
    <row r="52" spans="1:10" x14ac:dyDescent="0.25">
      <c r="A52" s="53"/>
      <c r="B52" s="54"/>
      <c r="C52" s="54"/>
      <c r="D52" s="54"/>
      <c r="E52" s="54"/>
      <c r="F52" s="55"/>
      <c r="G52" s="56"/>
      <c r="H52" s="57" t="str">
        <f t="shared" si="3"/>
        <v/>
      </c>
      <c r="I52" s="57" t="str">
        <f t="shared" si="4"/>
        <v/>
      </c>
      <c r="J52" s="58" t="str">
        <f t="shared" si="5"/>
        <v/>
      </c>
    </row>
    <row r="53" spans="1:10" x14ac:dyDescent="0.25">
      <c r="A53" s="47"/>
      <c r="B53" s="48"/>
      <c r="C53" s="48"/>
      <c r="D53" s="48"/>
      <c r="E53" s="48"/>
      <c r="F53" s="49"/>
      <c r="G53" s="50"/>
      <c r="H53" s="51" t="str">
        <f t="shared" si="3"/>
        <v/>
      </c>
      <c r="I53" s="51" t="str">
        <f t="shared" si="4"/>
        <v/>
      </c>
      <c r="J53" s="52" t="str">
        <f t="shared" si="5"/>
        <v/>
      </c>
    </row>
    <row r="54" spans="1:10" x14ac:dyDescent="0.25">
      <c r="A54" s="53"/>
      <c r="B54" s="54"/>
      <c r="C54" s="54"/>
      <c r="D54" s="54"/>
      <c r="E54" s="54"/>
      <c r="F54" s="55"/>
      <c r="G54" s="56"/>
      <c r="H54" s="57" t="str">
        <f t="shared" si="3"/>
        <v/>
      </c>
      <c r="I54" s="57" t="str">
        <f t="shared" si="4"/>
        <v/>
      </c>
      <c r="J54" s="58" t="str">
        <f t="shared" si="5"/>
        <v/>
      </c>
    </row>
    <row r="55" spans="1:10" x14ac:dyDescent="0.25">
      <c r="A55" s="47"/>
      <c r="B55" s="48"/>
      <c r="C55" s="48"/>
      <c r="D55" s="48"/>
      <c r="E55" s="48"/>
      <c r="F55" s="49"/>
      <c r="G55" s="50"/>
      <c r="H55" s="51" t="str">
        <f t="shared" si="3"/>
        <v/>
      </c>
      <c r="I55" s="51" t="str">
        <f t="shared" si="4"/>
        <v/>
      </c>
      <c r="J55" s="52" t="str">
        <f t="shared" si="5"/>
        <v/>
      </c>
    </row>
    <row r="56" spans="1:10" x14ac:dyDescent="0.25">
      <c r="A56" s="53"/>
      <c r="B56" s="54"/>
      <c r="C56" s="54"/>
      <c r="D56" s="54"/>
      <c r="E56" s="54"/>
      <c r="F56" s="55"/>
      <c r="G56" s="56"/>
      <c r="H56" s="57" t="str">
        <f t="shared" si="3"/>
        <v/>
      </c>
      <c r="I56" s="57" t="str">
        <f t="shared" si="4"/>
        <v/>
      </c>
      <c r="J56" s="58" t="str">
        <f t="shared" si="5"/>
        <v/>
      </c>
    </row>
    <row r="57" spans="1:10" x14ac:dyDescent="0.25">
      <c r="A57" s="47"/>
      <c r="B57" s="48"/>
      <c r="C57" s="48"/>
      <c r="D57" s="48"/>
      <c r="E57" s="48"/>
      <c r="F57" s="49"/>
      <c r="G57" s="50"/>
      <c r="H57" s="51" t="str">
        <f t="shared" si="3"/>
        <v/>
      </c>
      <c r="I57" s="51" t="str">
        <f t="shared" si="4"/>
        <v/>
      </c>
      <c r="J57" s="52" t="str">
        <f t="shared" si="5"/>
        <v/>
      </c>
    </row>
    <row r="58" spans="1:10" x14ac:dyDescent="0.25">
      <c r="A58" s="53"/>
      <c r="B58" s="54"/>
      <c r="C58" s="54"/>
      <c r="D58" s="54"/>
      <c r="E58" s="54"/>
      <c r="F58" s="55"/>
      <c r="G58" s="56"/>
      <c r="H58" s="57" t="str">
        <f t="shared" si="3"/>
        <v/>
      </c>
      <c r="I58" s="57" t="str">
        <f t="shared" si="4"/>
        <v/>
      </c>
      <c r="J58" s="58" t="str">
        <f t="shared" si="5"/>
        <v/>
      </c>
    </row>
    <row r="59" spans="1:10" x14ac:dyDescent="0.25">
      <c r="A59" s="47"/>
      <c r="B59" s="48"/>
      <c r="C59" s="48"/>
      <c r="D59" s="48"/>
      <c r="E59" s="48"/>
      <c r="F59" s="49"/>
      <c r="G59" s="50"/>
      <c r="H59" s="51" t="str">
        <f t="shared" si="3"/>
        <v/>
      </c>
      <c r="I59" s="51" t="str">
        <f t="shared" si="4"/>
        <v/>
      </c>
      <c r="J59" s="52" t="str">
        <f t="shared" si="5"/>
        <v/>
      </c>
    </row>
    <row r="60" spans="1:10" x14ac:dyDescent="0.25">
      <c r="A60" s="53"/>
      <c r="B60" s="54"/>
      <c r="C60" s="54"/>
      <c r="D60" s="54"/>
      <c r="E60" s="54"/>
      <c r="F60" s="55"/>
      <c r="G60" s="56"/>
      <c r="H60" s="57" t="str">
        <f t="shared" si="3"/>
        <v/>
      </c>
      <c r="I60" s="57" t="str">
        <f t="shared" si="4"/>
        <v/>
      </c>
      <c r="J60" s="58" t="str">
        <f t="shared" si="5"/>
        <v/>
      </c>
    </row>
    <row r="61" spans="1:10" x14ac:dyDescent="0.25">
      <c r="A61" s="47"/>
      <c r="B61" s="48"/>
      <c r="C61" s="48"/>
      <c r="D61" s="48"/>
      <c r="E61" s="48"/>
      <c r="F61" s="49"/>
      <c r="G61" s="50"/>
      <c r="H61" s="51" t="str">
        <f t="shared" si="3"/>
        <v/>
      </c>
      <c r="I61" s="51" t="str">
        <f t="shared" si="4"/>
        <v/>
      </c>
      <c r="J61" s="52" t="str">
        <f t="shared" si="5"/>
        <v/>
      </c>
    </row>
    <row r="62" spans="1:10" x14ac:dyDescent="0.25">
      <c r="A62" s="53"/>
      <c r="B62" s="54"/>
      <c r="C62" s="54"/>
      <c r="D62" s="54"/>
      <c r="E62" s="54"/>
      <c r="F62" s="55"/>
      <c r="G62" s="56"/>
      <c r="H62" s="57" t="str">
        <f t="shared" si="3"/>
        <v/>
      </c>
      <c r="I62" s="57" t="str">
        <f t="shared" si="4"/>
        <v/>
      </c>
      <c r="J62" s="58" t="str">
        <f t="shared" si="5"/>
        <v/>
      </c>
    </row>
    <row r="63" spans="1:10" x14ac:dyDescent="0.25">
      <c r="A63" s="47"/>
      <c r="B63" s="48"/>
      <c r="C63" s="48"/>
      <c r="D63" s="48"/>
      <c r="E63" s="48"/>
      <c r="F63" s="49"/>
      <c r="G63" s="50"/>
      <c r="H63" s="51" t="str">
        <f t="shared" si="3"/>
        <v/>
      </c>
      <c r="I63" s="51" t="str">
        <f t="shared" si="4"/>
        <v/>
      </c>
      <c r="J63" s="52" t="str">
        <f t="shared" si="5"/>
        <v/>
      </c>
    </row>
    <row r="64" spans="1:10" x14ac:dyDescent="0.25">
      <c r="A64" s="53"/>
      <c r="B64" s="54"/>
      <c r="C64" s="54"/>
      <c r="D64" s="54"/>
      <c r="E64" s="54"/>
      <c r="F64" s="55"/>
      <c r="G64" s="56"/>
      <c r="H64" s="57" t="str">
        <f t="shared" si="3"/>
        <v/>
      </c>
      <c r="I64" s="57" t="str">
        <f t="shared" si="4"/>
        <v/>
      </c>
      <c r="J64" s="58" t="str">
        <f t="shared" si="5"/>
        <v/>
      </c>
    </row>
    <row r="65" spans="1:10" x14ac:dyDescent="0.25">
      <c r="A65" s="47"/>
      <c r="B65" s="48"/>
      <c r="C65" s="48"/>
      <c r="D65" s="48"/>
      <c r="E65" s="48"/>
      <c r="F65" s="49"/>
      <c r="G65" s="50"/>
      <c r="H65" s="51" t="str">
        <f t="shared" si="3"/>
        <v/>
      </c>
      <c r="I65" s="51" t="str">
        <f t="shared" si="4"/>
        <v/>
      </c>
      <c r="J65" s="52" t="str">
        <f t="shared" si="5"/>
        <v/>
      </c>
    </row>
    <row r="66" spans="1:10" x14ac:dyDescent="0.25">
      <c r="A66" s="53"/>
      <c r="B66" s="54"/>
      <c r="C66" s="54"/>
      <c r="D66" s="54"/>
      <c r="E66" s="54"/>
      <c r="F66" s="55"/>
      <c r="G66" s="56"/>
      <c r="H66" s="57" t="str">
        <f t="shared" si="3"/>
        <v/>
      </c>
      <c r="I66" s="57" t="str">
        <f t="shared" si="4"/>
        <v/>
      </c>
      <c r="J66" s="58" t="str">
        <f t="shared" si="5"/>
        <v/>
      </c>
    </row>
    <row r="67" spans="1:10" x14ac:dyDescent="0.25">
      <c r="A67" s="47"/>
      <c r="B67" s="48"/>
      <c r="C67" s="48"/>
      <c r="D67" s="48"/>
      <c r="E67" s="48"/>
      <c r="F67" s="49"/>
      <c r="G67" s="50"/>
      <c r="H67" s="51" t="str">
        <f t="shared" si="3"/>
        <v/>
      </c>
      <c r="I67" s="51" t="str">
        <f t="shared" si="4"/>
        <v/>
      </c>
      <c r="J67" s="52" t="str">
        <f t="shared" si="5"/>
        <v/>
      </c>
    </row>
    <row r="68" spans="1:10" x14ac:dyDescent="0.25">
      <c r="A68" s="53"/>
      <c r="B68" s="54"/>
      <c r="C68" s="54"/>
      <c r="D68" s="54"/>
      <c r="E68" s="54"/>
      <c r="F68" s="55"/>
      <c r="G68" s="56"/>
      <c r="H68" s="57" t="str">
        <f t="shared" si="3"/>
        <v/>
      </c>
      <c r="I68" s="57" t="str">
        <f t="shared" si="4"/>
        <v/>
      </c>
      <c r="J68" s="58" t="str">
        <f t="shared" si="5"/>
        <v/>
      </c>
    </row>
    <row r="69" spans="1:10" x14ac:dyDescent="0.25">
      <c r="A69" s="47"/>
      <c r="B69" s="48"/>
      <c r="C69" s="48"/>
      <c r="D69" s="48"/>
      <c r="E69" s="48"/>
      <c r="F69" s="49"/>
      <c r="G69" s="50"/>
      <c r="H69" s="51" t="str">
        <f t="shared" si="3"/>
        <v/>
      </c>
      <c r="I69" s="51" t="str">
        <f t="shared" si="4"/>
        <v/>
      </c>
      <c r="J69" s="52" t="str">
        <f t="shared" si="5"/>
        <v/>
      </c>
    </row>
    <row r="70" spans="1:10" x14ac:dyDescent="0.25">
      <c r="A70" s="53"/>
      <c r="B70" s="54"/>
      <c r="C70" s="54"/>
      <c r="D70" s="54"/>
      <c r="E70" s="54"/>
      <c r="F70" s="55"/>
      <c r="G70" s="56"/>
      <c r="H70" s="57" t="str">
        <f t="shared" si="3"/>
        <v/>
      </c>
      <c r="I70" s="57" t="str">
        <f t="shared" si="4"/>
        <v/>
      </c>
      <c r="J70" s="58" t="str">
        <f t="shared" si="5"/>
        <v/>
      </c>
    </row>
    <row r="71" spans="1:10" x14ac:dyDescent="0.25">
      <c r="A71" s="47"/>
      <c r="B71" s="48"/>
      <c r="C71" s="48"/>
      <c r="D71" s="48"/>
      <c r="E71" s="48"/>
      <c r="F71" s="49"/>
      <c r="G71" s="50"/>
      <c r="H71" s="51" t="str">
        <f t="shared" ref="H71:H102" si="6">IF($F71="","",$F71*$G71)</f>
        <v/>
      </c>
      <c r="I71" s="51" t="str">
        <f t="shared" ref="I71:I102" si="7">IF($F71="","",$F71+$H71)</f>
        <v/>
      </c>
      <c r="J71" s="52" t="str">
        <f t="shared" ref="J71:J102" si="8">IF($A71="","",YEAR($A71)*100+MONTH($A71))</f>
        <v/>
      </c>
    </row>
    <row r="72" spans="1:10" x14ac:dyDescent="0.25">
      <c r="A72" s="53"/>
      <c r="B72" s="54"/>
      <c r="C72" s="54"/>
      <c r="D72" s="54"/>
      <c r="E72" s="54"/>
      <c r="F72" s="55"/>
      <c r="G72" s="56"/>
      <c r="H72" s="57" t="str">
        <f t="shared" si="6"/>
        <v/>
      </c>
      <c r="I72" s="57" t="str">
        <f t="shared" si="7"/>
        <v/>
      </c>
      <c r="J72" s="58" t="str">
        <f t="shared" si="8"/>
        <v/>
      </c>
    </row>
    <row r="73" spans="1:10" x14ac:dyDescent="0.25">
      <c r="A73" s="47"/>
      <c r="B73" s="48"/>
      <c r="C73" s="48"/>
      <c r="D73" s="48"/>
      <c r="E73" s="48"/>
      <c r="F73" s="49"/>
      <c r="G73" s="50"/>
      <c r="H73" s="51" t="str">
        <f t="shared" si="6"/>
        <v/>
      </c>
      <c r="I73" s="51" t="str">
        <f t="shared" si="7"/>
        <v/>
      </c>
      <c r="J73" s="52" t="str">
        <f t="shared" si="8"/>
        <v/>
      </c>
    </row>
    <row r="74" spans="1:10" x14ac:dyDescent="0.25">
      <c r="A74" s="53"/>
      <c r="B74" s="54"/>
      <c r="C74" s="54"/>
      <c r="D74" s="54"/>
      <c r="E74" s="54"/>
      <c r="F74" s="55"/>
      <c r="G74" s="56"/>
      <c r="H74" s="57" t="str">
        <f t="shared" si="6"/>
        <v/>
      </c>
      <c r="I74" s="57" t="str">
        <f t="shared" si="7"/>
        <v/>
      </c>
      <c r="J74" s="58" t="str">
        <f t="shared" si="8"/>
        <v/>
      </c>
    </row>
    <row r="75" spans="1:10" x14ac:dyDescent="0.25">
      <c r="A75" s="47"/>
      <c r="B75" s="48"/>
      <c r="C75" s="48"/>
      <c r="D75" s="48"/>
      <c r="E75" s="48"/>
      <c r="F75" s="49"/>
      <c r="G75" s="50"/>
      <c r="H75" s="51" t="str">
        <f t="shared" si="6"/>
        <v/>
      </c>
      <c r="I75" s="51" t="str">
        <f t="shared" si="7"/>
        <v/>
      </c>
      <c r="J75" s="52" t="str">
        <f t="shared" si="8"/>
        <v/>
      </c>
    </row>
    <row r="76" spans="1:10" x14ac:dyDescent="0.25">
      <c r="A76" s="53"/>
      <c r="B76" s="54"/>
      <c r="C76" s="54"/>
      <c r="D76" s="54"/>
      <c r="E76" s="54"/>
      <c r="F76" s="55"/>
      <c r="G76" s="56"/>
      <c r="H76" s="57" t="str">
        <f t="shared" si="6"/>
        <v/>
      </c>
      <c r="I76" s="57" t="str">
        <f t="shared" si="7"/>
        <v/>
      </c>
      <c r="J76" s="58" t="str">
        <f t="shared" si="8"/>
        <v/>
      </c>
    </row>
    <row r="77" spans="1:10" x14ac:dyDescent="0.25">
      <c r="A77" s="47"/>
      <c r="B77" s="48"/>
      <c r="C77" s="48"/>
      <c r="D77" s="48"/>
      <c r="E77" s="48"/>
      <c r="F77" s="49"/>
      <c r="G77" s="50"/>
      <c r="H77" s="51" t="str">
        <f t="shared" si="6"/>
        <v/>
      </c>
      <c r="I77" s="51" t="str">
        <f t="shared" si="7"/>
        <v/>
      </c>
      <c r="J77" s="52" t="str">
        <f t="shared" si="8"/>
        <v/>
      </c>
    </row>
    <row r="78" spans="1:10" x14ac:dyDescent="0.25">
      <c r="A78" s="53"/>
      <c r="B78" s="54"/>
      <c r="C78" s="54"/>
      <c r="D78" s="54"/>
      <c r="E78" s="54"/>
      <c r="F78" s="55"/>
      <c r="G78" s="56"/>
      <c r="H78" s="57" t="str">
        <f t="shared" si="6"/>
        <v/>
      </c>
      <c r="I78" s="57" t="str">
        <f t="shared" si="7"/>
        <v/>
      </c>
      <c r="J78" s="58" t="str">
        <f t="shared" si="8"/>
        <v/>
      </c>
    </row>
    <row r="79" spans="1:10" x14ac:dyDescent="0.25">
      <c r="A79" s="47"/>
      <c r="B79" s="48"/>
      <c r="C79" s="48"/>
      <c r="D79" s="48"/>
      <c r="E79" s="48"/>
      <c r="F79" s="49"/>
      <c r="G79" s="50"/>
      <c r="H79" s="51" t="str">
        <f t="shared" si="6"/>
        <v/>
      </c>
      <c r="I79" s="51" t="str">
        <f t="shared" si="7"/>
        <v/>
      </c>
      <c r="J79" s="52" t="str">
        <f t="shared" si="8"/>
        <v/>
      </c>
    </row>
    <row r="80" spans="1:10" x14ac:dyDescent="0.25">
      <c r="A80" s="53"/>
      <c r="B80" s="54"/>
      <c r="C80" s="54"/>
      <c r="D80" s="54"/>
      <c r="E80" s="54"/>
      <c r="F80" s="55"/>
      <c r="G80" s="56"/>
      <c r="H80" s="57" t="str">
        <f t="shared" si="6"/>
        <v/>
      </c>
      <c r="I80" s="57" t="str">
        <f t="shared" si="7"/>
        <v/>
      </c>
      <c r="J80" s="58" t="str">
        <f t="shared" si="8"/>
        <v/>
      </c>
    </row>
    <row r="81" spans="1:10" x14ac:dyDescent="0.25">
      <c r="A81" s="47"/>
      <c r="B81" s="48"/>
      <c r="C81" s="48"/>
      <c r="D81" s="48"/>
      <c r="E81" s="48"/>
      <c r="F81" s="49"/>
      <c r="G81" s="50"/>
      <c r="H81" s="51" t="str">
        <f t="shared" si="6"/>
        <v/>
      </c>
      <c r="I81" s="51" t="str">
        <f t="shared" si="7"/>
        <v/>
      </c>
      <c r="J81" s="52" t="str">
        <f t="shared" si="8"/>
        <v/>
      </c>
    </row>
    <row r="82" spans="1:10" x14ac:dyDescent="0.25">
      <c r="A82" s="53"/>
      <c r="B82" s="54"/>
      <c r="C82" s="54"/>
      <c r="D82" s="54"/>
      <c r="E82" s="54"/>
      <c r="F82" s="55"/>
      <c r="G82" s="56"/>
      <c r="H82" s="57" t="str">
        <f t="shared" si="6"/>
        <v/>
      </c>
      <c r="I82" s="57" t="str">
        <f t="shared" si="7"/>
        <v/>
      </c>
      <c r="J82" s="58" t="str">
        <f t="shared" si="8"/>
        <v/>
      </c>
    </row>
    <row r="83" spans="1:10" x14ac:dyDescent="0.25">
      <c r="A83" s="47"/>
      <c r="B83" s="48"/>
      <c r="C83" s="48"/>
      <c r="D83" s="48"/>
      <c r="E83" s="48"/>
      <c r="F83" s="49"/>
      <c r="G83" s="50"/>
      <c r="H83" s="51" t="str">
        <f t="shared" si="6"/>
        <v/>
      </c>
      <c r="I83" s="51" t="str">
        <f t="shared" si="7"/>
        <v/>
      </c>
      <c r="J83" s="52" t="str">
        <f t="shared" si="8"/>
        <v/>
      </c>
    </row>
    <row r="84" spans="1:10" x14ac:dyDescent="0.25">
      <c r="A84" s="53"/>
      <c r="B84" s="54"/>
      <c r="C84" s="54"/>
      <c r="D84" s="54"/>
      <c r="E84" s="54"/>
      <c r="F84" s="55"/>
      <c r="G84" s="56"/>
      <c r="H84" s="57" t="str">
        <f t="shared" si="6"/>
        <v/>
      </c>
      <c r="I84" s="57" t="str">
        <f t="shared" si="7"/>
        <v/>
      </c>
      <c r="J84" s="58" t="str">
        <f t="shared" si="8"/>
        <v/>
      </c>
    </row>
    <row r="85" spans="1:10" x14ac:dyDescent="0.25">
      <c r="A85" s="47"/>
      <c r="B85" s="48"/>
      <c r="C85" s="48"/>
      <c r="D85" s="48"/>
      <c r="E85" s="48"/>
      <c r="F85" s="49"/>
      <c r="G85" s="50"/>
      <c r="H85" s="51" t="str">
        <f t="shared" si="6"/>
        <v/>
      </c>
      <c r="I85" s="51" t="str">
        <f t="shared" si="7"/>
        <v/>
      </c>
      <c r="J85" s="52" t="str">
        <f t="shared" si="8"/>
        <v/>
      </c>
    </row>
    <row r="86" spans="1:10" x14ac:dyDescent="0.25">
      <c r="A86" s="53"/>
      <c r="B86" s="54"/>
      <c r="C86" s="54"/>
      <c r="D86" s="54"/>
      <c r="E86" s="54"/>
      <c r="F86" s="55"/>
      <c r="G86" s="56"/>
      <c r="H86" s="57" t="str">
        <f t="shared" si="6"/>
        <v/>
      </c>
      <c r="I86" s="57" t="str">
        <f t="shared" si="7"/>
        <v/>
      </c>
      <c r="J86" s="58" t="str">
        <f t="shared" si="8"/>
        <v/>
      </c>
    </row>
    <row r="87" spans="1:10" x14ac:dyDescent="0.25">
      <c r="A87" s="47"/>
      <c r="B87" s="48"/>
      <c r="C87" s="48"/>
      <c r="D87" s="48"/>
      <c r="E87" s="48"/>
      <c r="F87" s="49"/>
      <c r="G87" s="50"/>
      <c r="H87" s="51" t="str">
        <f t="shared" si="6"/>
        <v/>
      </c>
      <c r="I87" s="51" t="str">
        <f t="shared" si="7"/>
        <v/>
      </c>
      <c r="J87" s="52" t="str">
        <f t="shared" si="8"/>
        <v/>
      </c>
    </row>
    <row r="88" spans="1:10" x14ac:dyDescent="0.25">
      <c r="A88" s="53"/>
      <c r="B88" s="54"/>
      <c r="C88" s="54"/>
      <c r="D88" s="54"/>
      <c r="E88" s="54"/>
      <c r="F88" s="55"/>
      <c r="G88" s="56"/>
      <c r="H88" s="57" t="str">
        <f t="shared" si="6"/>
        <v/>
      </c>
      <c r="I88" s="57" t="str">
        <f t="shared" si="7"/>
        <v/>
      </c>
      <c r="J88" s="58" t="str">
        <f t="shared" si="8"/>
        <v/>
      </c>
    </row>
    <row r="89" spans="1:10" x14ac:dyDescent="0.25">
      <c r="A89" s="47"/>
      <c r="B89" s="48"/>
      <c r="C89" s="48"/>
      <c r="D89" s="48"/>
      <c r="E89" s="48"/>
      <c r="F89" s="49"/>
      <c r="G89" s="50"/>
      <c r="H89" s="51" t="str">
        <f t="shared" si="6"/>
        <v/>
      </c>
      <c r="I89" s="51" t="str">
        <f t="shared" si="7"/>
        <v/>
      </c>
      <c r="J89" s="52" t="str">
        <f t="shared" si="8"/>
        <v/>
      </c>
    </row>
    <row r="90" spans="1:10" x14ac:dyDescent="0.25">
      <c r="A90" s="53"/>
      <c r="B90" s="54"/>
      <c r="C90" s="54"/>
      <c r="D90" s="54"/>
      <c r="E90" s="54"/>
      <c r="F90" s="55"/>
      <c r="G90" s="56"/>
      <c r="H90" s="57" t="str">
        <f t="shared" si="6"/>
        <v/>
      </c>
      <c r="I90" s="57" t="str">
        <f t="shared" si="7"/>
        <v/>
      </c>
      <c r="J90" s="58" t="str">
        <f t="shared" si="8"/>
        <v/>
      </c>
    </row>
    <row r="91" spans="1:10" x14ac:dyDescent="0.25">
      <c r="A91" s="47"/>
      <c r="B91" s="48"/>
      <c r="C91" s="48"/>
      <c r="D91" s="48"/>
      <c r="E91" s="48"/>
      <c r="F91" s="49"/>
      <c r="G91" s="50"/>
      <c r="H91" s="51" t="str">
        <f t="shared" si="6"/>
        <v/>
      </c>
      <c r="I91" s="51" t="str">
        <f t="shared" si="7"/>
        <v/>
      </c>
      <c r="J91" s="52" t="str">
        <f t="shared" si="8"/>
        <v/>
      </c>
    </row>
    <row r="92" spans="1:10" x14ac:dyDescent="0.25">
      <c r="A92" s="53"/>
      <c r="B92" s="54"/>
      <c r="C92" s="54"/>
      <c r="D92" s="54"/>
      <c r="E92" s="54"/>
      <c r="F92" s="55"/>
      <c r="G92" s="56"/>
      <c r="H92" s="57" t="str">
        <f t="shared" si="6"/>
        <v/>
      </c>
      <c r="I92" s="57" t="str">
        <f t="shared" si="7"/>
        <v/>
      </c>
      <c r="J92" s="58" t="str">
        <f t="shared" si="8"/>
        <v/>
      </c>
    </row>
    <row r="93" spans="1:10" x14ac:dyDescent="0.25">
      <c r="A93" s="47"/>
      <c r="B93" s="48"/>
      <c r="C93" s="48"/>
      <c r="D93" s="48"/>
      <c r="E93" s="48"/>
      <c r="F93" s="49"/>
      <c r="G93" s="50"/>
      <c r="H93" s="51" t="str">
        <f t="shared" si="6"/>
        <v/>
      </c>
      <c r="I93" s="51" t="str">
        <f t="shared" si="7"/>
        <v/>
      </c>
      <c r="J93" s="52" t="str">
        <f t="shared" si="8"/>
        <v/>
      </c>
    </row>
    <row r="94" spans="1:10" x14ac:dyDescent="0.25">
      <c r="A94" s="53"/>
      <c r="B94" s="54"/>
      <c r="C94" s="54"/>
      <c r="D94" s="54"/>
      <c r="E94" s="54"/>
      <c r="F94" s="55"/>
      <c r="G94" s="56"/>
      <c r="H94" s="57" t="str">
        <f t="shared" si="6"/>
        <v/>
      </c>
      <c r="I94" s="57" t="str">
        <f t="shared" si="7"/>
        <v/>
      </c>
      <c r="J94" s="58" t="str">
        <f t="shared" si="8"/>
        <v/>
      </c>
    </row>
    <row r="95" spans="1:10" x14ac:dyDescent="0.25">
      <c r="A95" s="47"/>
      <c r="B95" s="48"/>
      <c r="C95" s="48"/>
      <c r="D95" s="48"/>
      <c r="E95" s="48"/>
      <c r="F95" s="49"/>
      <c r="G95" s="50"/>
      <c r="H95" s="51" t="str">
        <f t="shared" si="6"/>
        <v/>
      </c>
      <c r="I95" s="51" t="str">
        <f t="shared" si="7"/>
        <v/>
      </c>
      <c r="J95" s="52" t="str">
        <f t="shared" si="8"/>
        <v/>
      </c>
    </row>
    <row r="96" spans="1:10" x14ac:dyDescent="0.25">
      <c r="A96" s="53"/>
      <c r="B96" s="54"/>
      <c r="C96" s="54"/>
      <c r="D96" s="54"/>
      <c r="E96" s="54"/>
      <c r="F96" s="55"/>
      <c r="G96" s="56"/>
      <c r="H96" s="57" t="str">
        <f t="shared" si="6"/>
        <v/>
      </c>
      <c r="I96" s="57" t="str">
        <f t="shared" si="7"/>
        <v/>
      </c>
      <c r="J96" s="58" t="str">
        <f t="shared" si="8"/>
        <v/>
      </c>
    </row>
    <row r="97" spans="1:10" x14ac:dyDescent="0.25">
      <c r="A97" s="47"/>
      <c r="B97" s="48"/>
      <c r="C97" s="48"/>
      <c r="D97" s="48"/>
      <c r="E97" s="48"/>
      <c r="F97" s="49"/>
      <c r="G97" s="50"/>
      <c r="H97" s="51" t="str">
        <f t="shared" si="6"/>
        <v/>
      </c>
      <c r="I97" s="51" t="str">
        <f t="shared" si="7"/>
        <v/>
      </c>
      <c r="J97" s="52" t="str">
        <f t="shared" si="8"/>
        <v/>
      </c>
    </row>
    <row r="98" spans="1:10" x14ac:dyDescent="0.25">
      <c r="A98" s="53"/>
      <c r="B98" s="54"/>
      <c r="C98" s="54"/>
      <c r="D98" s="54"/>
      <c r="E98" s="54"/>
      <c r="F98" s="55"/>
      <c r="G98" s="56"/>
      <c r="H98" s="57" t="str">
        <f t="shared" si="6"/>
        <v/>
      </c>
      <c r="I98" s="57" t="str">
        <f t="shared" si="7"/>
        <v/>
      </c>
      <c r="J98" s="58" t="str">
        <f t="shared" si="8"/>
        <v/>
      </c>
    </row>
    <row r="99" spans="1:10" x14ac:dyDescent="0.25">
      <c r="A99" s="47"/>
      <c r="B99" s="48"/>
      <c r="C99" s="48"/>
      <c r="D99" s="48"/>
      <c r="E99" s="48"/>
      <c r="F99" s="49"/>
      <c r="G99" s="50"/>
      <c r="H99" s="51" t="str">
        <f t="shared" si="6"/>
        <v/>
      </c>
      <c r="I99" s="51" t="str">
        <f t="shared" si="7"/>
        <v/>
      </c>
      <c r="J99" s="52" t="str">
        <f t="shared" si="8"/>
        <v/>
      </c>
    </row>
    <row r="100" spans="1:10" x14ac:dyDescent="0.25">
      <c r="A100" s="53"/>
      <c r="B100" s="54"/>
      <c r="C100" s="54"/>
      <c r="D100" s="54"/>
      <c r="E100" s="54"/>
      <c r="F100" s="55"/>
      <c r="G100" s="56"/>
      <c r="H100" s="57" t="str">
        <f t="shared" si="6"/>
        <v/>
      </c>
      <c r="I100" s="57" t="str">
        <f t="shared" si="7"/>
        <v/>
      </c>
      <c r="J100" s="58" t="str">
        <f t="shared" si="8"/>
        <v/>
      </c>
    </row>
    <row r="101" spans="1:10" x14ac:dyDescent="0.25">
      <c r="A101" s="47"/>
      <c r="B101" s="48"/>
      <c r="C101" s="48"/>
      <c r="D101" s="48"/>
      <c r="E101" s="48"/>
      <c r="F101" s="49"/>
      <c r="G101" s="50"/>
      <c r="H101" s="51" t="str">
        <f t="shared" si="6"/>
        <v/>
      </c>
      <c r="I101" s="51" t="str">
        <f t="shared" si="7"/>
        <v/>
      </c>
      <c r="J101" s="52" t="str">
        <f t="shared" si="8"/>
        <v/>
      </c>
    </row>
    <row r="102" spans="1:10" x14ac:dyDescent="0.25">
      <c r="A102" s="53"/>
      <c r="B102" s="54"/>
      <c r="C102" s="54"/>
      <c r="D102" s="54"/>
      <c r="E102" s="54"/>
      <c r="F102" s="55"/>
      <c r="G102" s="56"/>
      <c r="H102" s="57" t="str">
        <f t="shared" si="6"/>
        <v/>
      </c>
      <c r="I102" s="57" t="str">
        <f t="shared" si="7"/>
        <v/>
      </c>
      <c r="J102" s="58" t="str">
        <f t="shared" si="8"/>
        <v/>
      </c>
    </row>
    <row r="103" spans="1:10" x14ac:dyDescent="0.25">
      <c r="A103" s="47"/>
      <c r="B103" s="48"/>
      <c r="C103" s="48"/>
      <c r="D103" s="48"/>
      <c r="E103" s="48"/>
      <c r="F103" s="49"/>
      <c r="G103" s="50"/>
      <c r="H103" s="51" t="str">
        <f t="shared" ref="H103:H134" si="9">IF($F103="","",$F103*$G103)</f>
        <v/>
      </c>
      <c r="I103" s="51" t="str">
        <f t="shared" ref="I103:I134" si="10">IF($F103="","",$F103+$H103)</f>
        <v/>
      </c>
      <c r="J103" s="52" t="str">
        <f t="shared" ref="J103:J134" si="11">IF($A103="","",YEAR($A103)*100+MONTH($A103))</f>
        <v/>
      </c>
    </row>
    <row r="104" spans="1:10" x14ac:dyDescent="0.25">
      <c r="A104" s="53"/>
      <c r="B104" s="54"/>
      <c r="C104" s="54"/>
      <c r="D104" s="54"/>
      <c r="E104" s="54"/>
      <c r="F104" s="55"/>
      <c r="G104" s="56"/>
      <c r="H104" s="57" t="str">
        <f t="shared" si="9"/>
        <v/>
      </c>
      <c r="I104" s="57" t="str">
        <f t="shared" si="10"/>
        <v/>
      </c>
      <c r="J104" s="58" t="str">
        <f t="shared" si="11"/>
        <v/>
      </c>
    </row>
    <row r="105" spans="1:10" x14ac:dyDescent="0.25">
      <c r="A105" s="47"/>
      <c r="B105" s="48"/>
      <c r="C105" s="48"/>
      <c r="D105" s="48"/>
      <c r="E105" s="48"/>
      <c r="F105" s="49"/>
      <c r="G105" s="50"/>
      <c r="H105" s="51" t="str">
        <f t="shared" si="9"/>
        <v/>
      </c>
      <c r="I105" s="51" t="str">
        <f t="shared" si="10"/>
        <v/>
      </c>
      <c r="J105" s="52" t="str">
        <f t="shared" si="11"/>
        <v/>
      </c>
    </row>
    <row r="106" spans="1:10" x14ac:dyDescent="0.25">
      <c r="A106" s="53"/>
      <c r="B106" s="54"/>
      <c r="C106" s="54"/>
      <c r="D106" s="54"/>
      <c r="E106" s="54"/>
      <c r="F106" s="55"/>
      <c r="G106" s="56"/>
      <c r="H106" s="57" t="str">
        <f t="shared" si="9"/>
        <v/>
      </c>
      <c r="I106" s="57" t="str">
        <f t="shared" si="10"/>
        <v/>
      </c>
      <c r="J106" s="58" t="str">
        <f t="shared" si="11"/>
        <v/>
      </c>
    </row>
    <row r="107" spans="1:10" x14ac:dyDescent="0.25">
      <c r="A107" s="47"/>
      <c r="B107" s="48"/>
      <c r="C107" s="48"/>
      <c r="D107" s="48"/>
      <c r="E107" s="48"/>
      <c r="F107" s="49"/>
      <c r="G107" s="50"/>
      <c r="H107" s="51" t="str">
        <f t="shared" si="9"/>
        <v/>
      </c>
      <c r="I107" s="51" t="str">
        <f t="shared" si="10"/>
        <v/>
      </c>
      <c r="J107" s="52" t="str">
        <f t="shared" si="11"/>
        <v/>
      </c>
    </row>
    <row r="108" spans="1:10" x14ac:dyDescent="0.25">
      <c r="A108" s="53"/>
      <c r="B108" s="54"/>
      <c r="C108" s="54"/>
      <c r="D108" s="54"/>
      <c r="E108" s="54"/>
      <c r="F108" s="55"/>
      <c r="G108" s="56"/>
      <c r="H108" s="57" t="str">
        <f t="shared" si="9"/>
        <v/>
      </c>
      <c r="I108" s="57" t="str">
        <f t="shared" si="10"/>
        <v/>
      </c>
      <c r="J108" s="58" t="str">
        <f t="shared" si="11"/>
        <v/>
      </c>
    </row>
    <row r="109" spans="1:10" x14ac:dyDescent="0.25">
      <c r="A109" s="47"/>
      <c r="B109" s="48"/>
      <c r="C109" s="48"/>
      <c r="D109" s="48"/>
      <c r="E109" s="48"/>
      <c r="F109" s="49"/>
      <c r="G109" s="50"/>
      <c r="H109" s="51" t="str">
        <f t="shared" si="9"/>
        <v/>
      </c>
      <c r="I109" s="51" t="str">
        <f t="shared" si="10"/>
        <v/>
      </c>
      <c r="J109" s="52" t="str">
        <f t="shared" si="11"/>
        <v/>
      </c>
    </row>
    <row r="110" spans="1:10" x14ac:dyDescent="0.25">
      <c r="A110" s="53"/>
      <c r="B110" s="54"/>
      <c r="C110" s="54"/>
      <c r="D110" s="54"/>
      <c r="E110" s="54"/>
      <c r="F110" s="55"/>
      <c r="G110" s="56"/>
      <c r="H110" s="57" t="str">
        <f t="shared" si="9"/>
        <v/>
      </c>
      <c r="I110" s="57" t="str">
        <f t="shared" si="10"/>
        <v/>
      </c>
      <c r="J110" s="58" t="str">
        <f t="shared" si="11"/>
        <v/>
      </c>
    </row>
    <row r="111" spans="1:10" x14ac:dyDescent="0.25">
      <c r="A111" s="47"/>
      <c r="B111" s="48"/>
      <c r="C111" s="48"/>
      <c r="D111" s="48"/>
      <c r="E111" s="48"/>
      <c r="F111" s="49"/>
      <c r="G111" s="50"/>
      <c r="H111" s="51" t="str">
        <f t="shared" si="9"/>
        <v/>
      </c>
      <c r="I111" s="51" t="str">
        <f t="shared" si="10"/>
        <v/>
      </c>
      <c r="J111" s="52" t="str">
        <f t="shared" si="11"/>
        <v/>
      </c>
    </row>
    <row r="112" spans="1:10" x14ac:dyDescent="0.25">
      <c r="A112" s="53"/>
      <c r="B112" s="54"/>
      <c r="C112" s="54"/>
      <c r="D112" s="54"/>
      <c r="E112" s="54"/>
      <c r="F112" s="55"/>
      <c r="G112" s="56"/>
      <c r="H112" s="57" t="str">
        <f t="shared" si="9"/>
        <v/>
      </c>
      <c r="I112" s="57" t="str">
        <f t="shared" si="10"/>
        <v/>
      </c>
      <c r="J112" s="58" t="str">
        <f t="shared" si="11"/>
        <v/>
      </c>
    </row>
    <row r="113" spans="1:10" x14ac:dyDescent="0.25">
      <c r="A113" s="47"/>
      <c r="B113" s="48"/>
      <c r="C113" s="48"/>
      <c r="D113" s="48"/>
      <c r="E113" s="48"/>
      <c r="F113" s="49"/>
      <c r="G113" s="50"/>
      <c r="H113" s="51" t="str">
        <f t="shared" si="9"/>
        <v/>
      </c>
      <c r="I113" s="51" t="str">
        <f t="shared" si="10"/>
        <v/>
      </c>
      <c r="J113" s="52" t="str">
        <f t="shared" si="11"/>
        <v/>
      </c>
    </row>
    <row r="114" spans="1:10" x14ac:dyDescent="0.25">
      <c r="A114" s="53"/>
      <c r="B114" s="54"/>
      <c r="C114" s="54"/>
      <c r="D114" s="54"/>
      <c r="E114" s="54"/>
      <c r="F114" s="55"/>
      <c r="G114" s="56"/>
      <c r="H114" s="57" t="str">
        <f t="shared" si="9"/>
        <v/>
      </c>
      <c r="I114" s="57" t="str">
        <f t="shared" si="10"/>
        <v/>
      </c>
      <c r="J114" s="58" t="str">
        <f t="shared" si="11"/>
        <v/>
      </c>
    </row>
    <row r="115" spans="1:10" x14ac:dyDescent="0.25">
      <c r="A115" s="47"/>
      <c r="B115" s="48"/>
      <c r="C115" s="48"/>
      <c r="D115" s="48"/>
      <c r="E115" s="48"/>
      <c r="F115" s="49"/>
      <c r="G115" s="50"/>
      <c r="H115" s="51" t="str">
        <f t="shared" si="9"/>
        <v/>
      </c>
      <c r="I115" s="51" t="str">
        <f t="shared" si="10"/>
        <v/>
      </c>
      <c r="J115" s="52" t="str">
        <f t="shared" si="11"/>
        <v/>
      </c>
    </row>
    <row r="116" spans="1:10" x14ac:dyDescent="0.25">
      <c r="A116" s="53"/>
      <c r="B116" s="54"/>
      <c r="C116" s="54"/>
      <c r="D116" s="54"/>
      <c r="E116" s="54"/>
      <c r="F116" s="55"/>
      <c r="G116" s="56"/>
      <c r="H116" s="57" t="str">
        <f t="shared" si="9"/>
        <v/>
      </c>
      <c r="I116" s="57" t="str">
        <f t="shared" si="10"/>
        <v/>
      </c>
      <c r="J116" s="58" t="str">
        <f t="shared" si="11"/>
        <v/>
      </c>
    </row>
    <row r="117" spans="1:10" x14ac:dyDescent="0.25">
      <c r="A117" s="47"/>
      <c r="B117" s="48"/>
      <c r="C117" s="48"/>
      <c r="D117" s="48"/>
      <c r="E117" s="48"/>
      <c r="F117" s="49"/>
      <c r="G117" s="50"/>
      <c r="H117" s="51" t="str">
        <f t="shared" si="9"/>
        <v/>
      </c>
      <c r="I117" s="51" t="str">
        <f t="shared" si="10"/>
        <v/>
      </c>
      <c r="J117" s="52" t="str">
        <f t="shared" si="11"/>
        <v/>
      </c>
    </row>
    <row r="118" spans="1:10" x14ac:dyDescent="0.25">
      <c r="A118" s="53"/>
      <c r="B118" s="54"/>
      <c r="C118" s="54"/>
      <c r="D118" s="54"/>
      <c r="E118" s="54"/>
      <c r="F118" s="55"/>
      <c r="G118" s="56"/>
      <c r="H118" s="57" t="str">
        <f t="shared" si="9"/>
        <v/>
      </c>
      <c r="I118" s="57" t="str">
        <f t="shared" si="10"/>
        <v/>
      </c>
      <c r="J118" s="58" t="str">
        <f t="shared" si="11"/>
        <v/>
      </c>
    </row>
    <row r="119" spans="1:10" x14ac:dyDescent="0.25">
      <c r="A119" s="47"/>
      <c r="B119" s="48"/>
      <c r="C119" s="48"/>
      <c r="D119" s="48"/>
      <c r="E119" s="48"/>
      <c r="F119" s="49"/>
      <c r="G119" s="50"/>
      <c r="H119" s="51" t="str">
        <f t="shared" si="9"/>
        <v/>
      </c>
      <c r="I119" s="51" t="str">
        <f t="shared" si="10"/>
        <v/>
      </c>
      <c r="J119" s="52" t="str">
        <f t="shared" si="11"/>
        <v/>
      </c>
    </row>
    <row r="120" spans="1:10" x14ac:dyDescent="0.25">
      <c r="A120" s="53"/>
      <c r="B120" s="54"/>
      <c r="C120" s="54"/>
      <c r="D120" s="54"/>
      <c r="E120" s="54"/>
      <c r="F120" s="55"/>
      <c r="G120" s="56"/>
      <c r="H120" s="57" t="str">
        <f t="shared" si="9"/>
        <v/>
      </c>
      <c r="I120" s="57" t="str">
        <f t="shared" si="10"/>
        <v/>
      </c>
      <c r="J120" s="58" t="str">
        <f t="shared" si="11"/>
        <v/>
      </c>
    </row>
    <row r="121" spans="1:10" x14ac:dyDescent="0.25">
      <c r="A121" s="47"/>
      <c r="B121" s="48"/>
      <c r="C121" s="48"/>
      <c r="D121" s="48"/>
      <c r="E121" s="48"/>
      <c r="F121" s="49"/>
      <c r="G121" s="50"/>
      <c r="H121" s="51" t="str">
        <f t="shared" si="9"/>
        <v/>
      </c>
      <c r="I121" s="51" t="str">
        <f t="shared" si="10"/>
        <v/>
      </c>
      <c r="J121" s="52" t="str">
        <f t="shared" si="11"/>
        <v/>
      </c>
    </row>
    <row r="122" spans="1:10" x14ac:dyDescent="0.25">
      <c r="A122" s="53"/>
      <c r="B122" s="54"/>
      <c r="C122" s="54"/>
      <c r="D122" s="54"/>
      <c r="E122" s="54"/>
      <c r="F122" s="55"/>
      <c r="G122" s="56"/>
      <c r="H122" s="57" t="str">
        <f t="shared" si="9"/>
        <v/>
      </c>
      <c r="I122" s="57" t="str">
        <f t="shared" si="10"/>
        <v/>
      </c>
      <c r="J122" s="58" t="str">
        <f t="shared" si="11"/>
        <v/>
      </c>
    </row>
    <row r="123" spans="1:10" x14ac:dyDescent="0.25">
      <c r="A123" s="47"/>
      <c r="B123" s="48"/>
      <c r="C123" s="48"/>
      <c r="D123" s="48"/>
      <c r="E123" s="48"/>
      <c r="F123" s="49"/>
      <c r="G123" s="50"/>
      <c r="H123" s="51" t="str">
        <f t="shared" si="9"/>
        <v/>
      </c>
      <c r="I123" s="51" t="str">
        <f t="shared" si="10"/>
        <v/>
      </c>
      <c r="J123" s="52" t="str">
        <f t="shared" si="11"/>
        <v/>
      </c>
    </row>
    <row r="124" spans="1:10" x14ac:dyDescent="0.25">
      <c r="A124" s="53"/>
      <c r="B124" s="54"/>
      <c r="C124" s="54"/>
      <c r="D124" s="54"/>
      <c r="E124" s="54"/>
      <c r="F124" s="55"/>
      <c r="G124" s="56"/>
      <c r="H124" s="57" t="str">
        <f t="shared" si="9"/>
        <v/>
      </c>
      <c r="I124" s="57" t="str">
        <f t="shared" si="10"/>
        <v/>
      </c>
      <c r="J124" s="58" t="str">
        <f t="shared" si="11"/>
        <v/>
      </c>
    </row>
    <row r="125" spans="1:10" x14ac:dyDescent="0.25">
      <c r="A125" s="47"/>
      <c r="B125" s="48"/>
      <c r="C125" s="48"/>
      <c r="D125" s="48"/>
      <c r="E125" s="48"/>
      <c r="F125" s="49"/>
      <c r="G125" s="50"/>
      <c r="H125" s="51" t="str">
        <f t="shared" si="9"/>
        <v/>
      </c>
      <c r="I125" s="51" t="str">
        <f t="shared" si="10"/>
        <v/>
      </c>
      <c r="J125" s="52" t="str">
        <f t="shared" si="11"/>
        <v/>
      </c>
    </row>
    <row r="126" spans="1:10" x14ac:dyDescent="0.25">
      <c r="A126" s="53"/>
      <c r="B126" s="54"/>
      <c r="C126" s="54"/>
      <c r="D126" s="54"/>
      <c r="E126" s="54"/>
      <c r="F126" s="55"/>
      <c r="G126" s="56"/>
      <c r="H126" s="57" t="str">
        <f t="shared" si="9"/>
        <v/>
      </c>
      <c r="I126" s="57" t="str">
        <f t="shared" si="10"/>
        <v/>
      </c>
      <c r="J126" s="58" t="str">
        <f t="shared" si="11"/>
        <v/>
      </c>
    </row>
    <row r="127" spans="1:10" x14ac:dyDescent="0.25">
      <c r="A127" s="47"/>
      <c r="B127" s="48"/>
      <c r="C127" s="48"/>
      <c r="D127" s="48"/>
      <c r="E127" s="48"/>
      <c r="F127" s="49"/>
      <c r="G127" s="50"/>
      <c r="H127" s="51" t="str">
        <f t="shared" si="9"/>
        <v/>
      </c>
      <c r="I127" s="51" t="str">
        <f t="shared" si="10"/>
        <v/>
      </c>
      <c r="J127" s="52" t="str">
        <f t="shared" si="11"/>
        <v/>
      </c>
    </row>
    <row r="128" spans="1:10" x14ac:dyDescent="0.25">
      <c r="A128" s="53"/>
      <c r="B128" s="54"/>
      <c r="C128" s="54"/>
      <c r="D128" s="54"/>
      <c r="E128" s="54"/>
      <c r="F128" s="55"/>
      <c r="G128" s="56"/>
      <c r="H128" s="57" t="str">
        <f t="shared" si="9"/>
        <v/>
      </c>
      <c r="I128" s="57" t="str">
        <f t="shared" si="10"/>
        <v/>
      </c>
      <c r="J128" s="58" t="str">
        <f t="shared" si="11"/>
        <v/>
      </c>
    </row>
    <row r="129" spans="1:10" x14ac:dyDescent="0.25">
      <c r="A129" s="47"/>
      <c r="B129" s="48"/>
      <c r="C129" s="48"/>
      <c r="D129" s="48"/>
      <c r="E129" s="48"/>
      <c r="F129" s="49"/>
      <c r="G129" s="50"/>
      <c r="H129" s="51" t="str">
        <f t="shared" si="9"/>
        <v/>
      </c>
      <c r="I129" s="51" t="str">
        <f t="shared" si="10"/>
        <v/>
      </c>
      <c r="J129" s="52" t="str">
        <f t="shared" si="11"/>
        <v/>
      </c>
    </row>
    <row r="130" spans="1:10" x14ac:dyDescent="0.25">
      <c r="A130" s="53"/>
      <c r="B130" s="54"/>
      <c r="C130" s="54"/>
      <c r="D130" s="54"/>
      <c r="E130" s="54"/>
      <c r="F130" s="55"/>
      <c r="G130" s="56"/>
      <c r="H130" s="57" t="str">
        <f t="shared" si="9"/>
        <v/>
      </c>
      <c r="I130" s="57" t="str">
        <f t="shared" si="10"/>
        <v/>
      </c>
      <c r="J130" s="58" t="str">
        <f t="shared" si="11"/>
        <v/>
      </c>
    </row>
    <row r="131" spans="1:10" x14ac:dyDescent="0.25">
      <c r="A131" s="47"/>
      <c r="B131" s="48"/>
      <c r="C131" s="48"/>
      <c r="D131" s="48"/>
      <c r="E131" s="48"/>
      <c r="F131" s="49"/>
      <c r="G131" s="50"/>
      <c r="H131" s="51" t="str">
        <f t="shared" si="9"/>
        <v/>
      </c>
      <c r="I131" s="51" t="str">
        <f t="shared" si="10"/>
        <v/>
      </c>
      <c r="J131" s="52" t="str">
        <f t="shared" si="11"/>
        <v/>
      </c>
    </row>
    <row r="132" spans="1:10" x14ac:dyDescent="0.25">
      <c r="A132" s="53"/>
      <c r="B132" s="54"/>
      <c r="C132" s="54"/>
      <c r="D132" s="54"/>
      <c r="E132" s="54"/>
      <c r="F132" s="55"/>
      <c r="G132" s="56"/>
      <c r="H132" s="57" t="str">
        <f t="shared" si="9"/>
        <v/>
      </c>
      <c r="I132" s="57" t="str">
        <f t="shared" si="10"/>
        <v/>
      </c>
      <c r="J132" s="58" t="str">
        <f t="shared" si="11"/>
        <v/>
      </c>
    </row>
    <row r="133" spans="1:10" x14ac:dyDescent="0.25">
      <c r="A133" s="47"/>
      <c r="B133" s="48"/>
      <c r="C133" s="48"/>
      <c r="D133" s="48"/>
      <c r="E133" s="48"/>
      <c r="F133" s="49"/>
      <c r="G133" s="50"/>
      <c r="H133" s="51" t="str">
        <f t="shared" si="9"/>
        <v/>
      </c>
      <c r="I133" s="51" t="str">
        <f t="shared" si="10"/>
        <v/>
      </c>
      <c r="J133" s="52" t="str">
        <f t="shared" si="11"/>
        <v/>
      </c>
    </row>
    <row r="134" spans="1:10" x14ac:dyDescent="0.25">
      <c r="A134" s="53"/>
      <c r="B134" s="54"/>
      <c r="C134" s="54"/>
      <c r="D134" s="54"/>
      <c r="E134" s="54"/>
      <c r="F134" s="55"/>
      <c r="G134" s="56"/>
      <c r="H134" s="57" t="str">
        <f t="shared" si="9"/>
        <v/>
      </c>
      <c r="I134" s="57" t="str">
        <f t="shared" si="10"/>
        <v/>
      </c>
      <c r="J134" s="58" t="str">
        <f t="shared" si="11"/>
        <v/>
      </c>
    </row>
    <row r="135" spans="1:10" x14ac:dyDescent="0.25">
      <c r="A135" s="47"/>
      <c r="B135" s="48"/>
      <c r="C135" s="48"/>
      <c r="D135" s="48"/>
      <c r="E135" s="48"/>
      <c r="F135" s="49"/>
      <c r="G135" s="50"/>
      <c r="H135" s="51" t="str">
        <f t="shared" ref="H135:H166" si="12">IF($F135="","",$F135*$G135)</f>
        <v/>
      </c>
      <c r="I135" s="51" t="str">
        <f t="shared" ref="I135:I166" si="13">IF($F135="","",$F135+$H135)</f>
        <v/>
      </c>
      <c r="J135" s="52" t="str">
        <f t="shared" ref="J135:J166" si="14">IF($A135="","",YEAR($A135)*100+MONTH($A135))</f>
        <v/>
      </c>
    </row>
    <row r="136" spans="1:10" x14ac:dyDescent="0.25">
      <c r="A136" s="53"/>
      <c r="B136" s="54"/>
      <c r="C136" s="54"/>
      <c r="D136" s="54"/>
      <c r="E136" s="54"/>
      <c r="F136" s="55"/>
      <c r="G136" s="56"/>
      <c r="H136" s="57" t="str">
        <f t="shared" si="12"/>
        <v/>
      </c>
      <c r="I136" s="57" t="str">
        <f t="shared" si="13"/>
        <v/>
      </c>
      <c r="J136" s="58" t="str">
        <f t="shared" si="14"/>
        <v/>
      </c>
    </row>
    <row r="137" spans="1:10" x14ac:dyDescent="0.25">
      <c r="A137" s="47"/>
      <c r="B137" s="48"/>
      <c r="C137" s="48"/>
      <c r="D137" s="48"/>
      <c r="E137" s="48"/>
      <c r="F137" s="49"/>
      <c r="G137" s="50"/>
      <c r="H137" s="51" t="str">
        <f t="shared" si="12"/>
        <v/>
      </c>
      <c r="I137" s="51" t="str">
        <f t="shared" si="13"/>
        <v/>
      </c>
      <c r="J137" s="52" t="str">
        <f t="shared" si="14"/>
        <v/>
      </c>
    </row>
    <row r="138" spans="1:10" x14ac:dyDescent="0.25">
      <c r="A138" s="53"/>
      <c r="B138" s="54"/>
      <c r="C138" s="54"/>
      <c r="D138" s="54"/>
      <c r="E138" s="54"/>
      <c r="F138" s="55"/>
      <c r="G138" s="56"/>
      <c r="H138" s="57" t="str">
        <f t="shared" si="12"/>
        <v/>
      </c>
      <c r="I138" s="57" t="str">
        <f t="shared" si="13"/>
        <v/>
      </c>
      <c r="J138" s="58" t="str">
        <f t="shared" si="14"/>
        <v/>
      </c>
    </row>
    <row r="139" spans="1:10" x14ac:dyDescent="0.25">
      <c r="A139" s="47"/>
      <c r="B139" s="48"/>
      <c r="C139" s="48"/>
      <c r="D139" s="48"/>
      <c r="E139" s="48"/>
      <c r="F139" s="49"/>
      <c r="G139" s="50"/>
      <c r="H139" s="51" t="str">
        <f t="shared" si="12"/>
        <v/>
      </c>
      <c r="I139" s="51" t="str">
        <f t="shared" si="13"/>
        <v/>
      </c>
      <c r="J139" s="52" t="str">
        <f t="shared" si="14"/>
        <v/>
      </c>
    </row>
    <row r="140" spans="1:10" x14ac:dyDescent="0.25">
      <c r="A140" s="53"/>
      <c r="B140" s="54"/>
      <c r="C140" s="54"/>
      <c r="D140" s="54"/>
      <c r="E140" s="54"/>
      <c r="F140" s="55"/>
      <c r="G140" s="56"/>
      <c r="H140" s="57" t="str">
        <f t="shared" si="12"/>
        <v/>
      </c>
      <c r="I140" s="57" t="str">
        <f t="shared" si="13"/>
        <v/>
      </c>
      <c r="J140" s="58" t="str">
        <f t="shared" si="14"/>
        <v/>
      </c>
    </row>
    <row r="141" spans="1:10" x14ac:dyDescent="0.25">
      <c r="A141" s="47"/>
      <c r="B141" s="48"/>
      <c r="C141" s="48"/>
      <c r="D141" s="48"/>
      <c r="E141" s="48"/>
      <c r="F141" s="49"/>
      <c r="G141" s="50"/>
      <c r="H141" s="51" t="str">
        <f t="shared" si="12"/>
        <v/>
      </c>
      <c r="I141" s="51" t="str">
        <f t="shared" si="13"/>
        <v/>
      </c>
      <c r="J141" s="52" t="str">
        <f t="shared" si="14"/>
        <v/>
      </c>
    </row>
    <row r="142" spans="1:10" x14ac:dyDescent="0.25">
      <c r="A142" s="53"/>
      <c r="B142" s="54"/>
      <c r="C142" s="54"/>
      <c r="D142" s="54"/>
      <c r="E142" s="54"/>
      <c r="F142" s="55"/>
      <c r="G142" s="56"/>
      <c r="H142" s="57" t="str">
        <f t="shared" si="12"/>
        <v/>
      </c>
      <c r="I142" s="57" t="str">
        <f t="shared" si="13"/>
        <v/>
      </c>
      <c r="J142" s="58" t="str">
        <f t="shared" si="14"/>
        <v/>
      </c>
    </row>
    <row r="143" spans="1:10" x14ac:dyDescent="0.25">
      <c r="A143" s="47"/>
      <c r="B143" s="48"/>
      <c r="C143" s="48"/>
      <c r="D143" s="48"/>
      <c r="E143" s="48"/>
      <c r="F143" s="49"/>
      <c r="G143" s="50"/>
      <c r="H143" s="51" t="str">
        <f t="shared" si="12"/>
        <v/>
      </c>
      <c r="I143" s="51" t="str">
        <f t="shared" si="13"/>
        <v/>
      </c>
      <c r="J143" s="52" t="str">
        <f t="shared" si="14"/>
        <v/>
      </c>
    </row>
    <row r="144" spans="1:10" x14ac:dyDescent="0.25">
      <c r="A144" s="53"/>
      <c r="B144" s="54"/>
      <c r="C144" s="54"/>
      <c r="D144" s="54"/>
      <c r="E144" s="54"/>
      <c r="F144" s="55"/>
      <c r="G144" s="56"/>
      <c r="H144" s="57" t="str">
        <f t="shared" si="12"/>
        <v/>
      </c>
      <c r="I144" s="57" t="str">
        <f t="shared" si="13"/>
        <v/>
      </c>
      <c r="J144" s="58" t="str">
        <f t="shared" si="14"/>
        <v/>
      </c>
    </row>
    <row r="145" spans="1:10" x14ac:dyDescent="0.25">
      <c r="A145" s="47"/>
      <c r="B145" s="48"/>
      <c r="C145" s="48"/>
      <c r="D145" s="48"/>
      <c r="E145" s="48"/>
      <c r="F145" s="49"/>
      <c r="G145" s="50"/>
      <c r="H145" s="51" t="str">
        <f t="shared" si="12"/>
        <v/>
      </c>
      <c r="I145" s="51" t="str">
        <f t="shared" si="13"/>
        <v/>
      </c>
      <c r="J145" s="52" t="str">
        <f t="shared" si="14"/>
        <v/>
      </c>
    </row>
    <row r="146" spans="1:10" x14ac:dyDescent="0.25">
      <c r="A146" s="53"/>
      <c r="B146" s="54"/>
      <c r="C146" s="54"/>
      <c r="D146" s="54"/>
      <c r="E146" s="54"/>
      <c r="F146" s="55"/>
      <c r="G146" s="56"/>
      <c r="H146" s="57" t="str">
        <f t="shared" si="12"/>
        <v/>
      </c>
      <c r="I146" s="57" t="str">
        <f t="shared" si="13"/>
        <v/>
      </c>
      <c r="J146" s="58" t="str">
        <f t="shared" si="14"/>
        <v/>
      </c>
    </row>
    <row r="147" spans="1:10" x14ac:dyDescent="0.25">
      <c r="A147" s="47"/>
      <c r="B147" s="48"/>
      <c r="C147" s="48"/>
      <c r="D147" s="48"/>
      <c r="E147" s="48"/>
      <c r="F147" s="49"/>
      <c r="G147" s="50"/>
      <c r="H147" s="51" t="str">
        <f t="shared" si="12"/>
        <v/>
      </c>
      <c r="I147" s="51" t="str">
        <f t="shared" si="13"/>
        <v/>
      </c>
      <c r="J147" s="52" t="str">
        <f t="shared" si="14"/>
        <v/>
      </c>
    </row>
    <row r="148" spans="1:10" x14ac:dyDescent="0.25">
      <c r="A148" s="53"/>
      <c r="B148" s="54"/>
      <c r="C148" s="54"/>
      <c r="D148" s="54"/>
      <c r="E148" s="54"/>
      <c r="F148" s="55"/>
      <c r="G148" s="56"/>
      <c r="H148" s="57" t="str">
        <f t="shared" si="12"/>
        <v/>
      </c>
      <c r="I148" s="57" t="str">
        <f t="shared" si="13"/>
        <v/>
      </c>
      <c r="J148" s="58" t="str">
        <f t="shared" si="14"/>
        <v/>
      </c>
    </row>
    <row r="149" spans="1:10" x14ac:dyDescent="0.25">
      <c r="A149" s="47"/>
      <c r="B149" s="48"/>
      <c r="C149" s="48"/>
      <c r="D149" s="48"/>
      <c r="E149" s="48"/>
      <c r="F149" s="49"/>
      <c r="G149" s="50"/>
      <c r="H149" s="51" t="str">
        <f t="shared" si="12"/>
        <v/>
      </c>
      <c r="I149" s="51" t="str">
        <f t="shared" si="13"/>
        <v/>
      </c>
      <c r="J149" s="52" t="str">
        <f t="shared" si="14"/>
        <v/>
      </c>
    </row>
    <row r="150" spans="1:10" x14ac:dyDescent="0.25">
      <c r="A150" s="53"/>
      <c r="B150" s="54"/>
      <c r="C150" s="54"/>
      <c r="D150" s="54"/>
      <c r="E150" s="54"/>
      <c r="F150" s="55"/>
      <c r="G150" s="56"/>
      <c r="H150" s="57" t="str">
        <f t="shared" si="12"/>
        <v/>
      </c>
      <c r="I150" s="57" t="str">
        <f t="shared" si="13"/>
        <v/>
      </c>
      <c r="J150" s="58" t="str">
        <f t="shared" si="14"/>
        <v/>
      </c>
    </row>
    <row r="151" spans="1:10" x14ac:dyDescent="0.25">
      <c r="A151" s="47"/>
      <c r="B151" s="48"/>
      <c r="C151" s="48"/>
      <c r="D151" s="48"/>
      <c r="E151" s="48"/>
      <c r="F151" s="49"/>
      <c r="G151" s="50"/>
      <c r="H151" s="51" t="str">
        <f t="shared" si="12"/>
        <v/>
      </c>
      <c r="I151" s="51" t="str">
        <f t="shared" si="13"/>
        <v/>
      </c>
      <c r="J151" s="52" t="str">
        <f t="shared" si="14"/>
        <v/>
      </c>
    </row>
    <row r="152" spans="1:10" x14ac:dyDescent="0.25">
      <c r="A152" s="53"/>
      <c r="B152" s="54"/>
      <c r="C152" s="54"/>
      <c r="D152" s="54"/>
      <c r="E152" s="54"/>
      <c r="F152" s="55"/>
      <c r="G152" s="56"/>
      <c r="H152" s="57" t="str">
        <f t="shared" si="12"/>
        <v/>
      </c>
      <c r="I152" s="57" t="str">
        <f t="shared" si="13"/>
        <v/>
      </c>
      <c r="J152" s="58" t="str">
        <f t="shared" si="14"/>
        <v/>
      </c>
    </row>
    <row r="153" spans="1:10" x14ac:dyDescent="0.25">
      <c r="A153" s="47"/>
      <c r="B153" s="48"/>
      <c r="C153" s="48"/>
      <c r="D153" s="48"/>
      <c r="E153" s="48"/>
      <c r="F153" s="49"/>
      <c r="G153" s="50"/>
      <c r="H153" s="51" t="str">
        <f t="shared" si="12"/>
        <v/>
      </c>
      <c r="I153" s="51" t="str">
        <f t="shared" si="13"/>
        <v/>
      </c>
      <c r="J153" s="52" t="str">
        <f t="shared" si="14"/>
        <v/>
      </c>
    </row>
    <row r="154" spans="1:10" x14ac:dyDescent="0.25">
      <c r="A154" s="53"/>
      <c r="B154" s="54"/>
      <c r="C154" s="54"/>
      <c r="D154" s="54"/>
      <c r="E154" s="54"/>
      <c r="F154" s="55"/>
      <c r="G154" s="56"/>
      <c r="H154" s="57" t="str">
        <f t="shared" si="12"/>
        <v/>
      </c>
      <c r="I154" s="57" t="str">
        <f t="shared" si="13"/>
        <v/>
      </c>
      <c r="J154" s="58" t="str">
        <f t="shared" si="14"/>
        <v/>
      </c>
    </row>
    <row r="155" spans="1:10" x14ac:dyDescent="0.25">
      <c r="A155" s="47"/>
      <c r="B155" s="48"/>
      <c r="C155" s="48"/>
      <c r="D155" s="48"/>
      <c r="E155" s="48"/>
      <c r="F155" s="49"/>
      <c r="G155" s="50"/>
      <c r="H155" s="51" t="str">
        <f t="shared" si="12"/>
        <v/>
      </c>
      <c r="I155" s="51" t="str">
        <f t="shared" si="13"/>
        <v/>
      </c>
      <c r="J155" s="52" t="str">
        <f t="shared" si="14"/>
        <v/>
      </c>
    </row>
    <row r="156" spans="1:10" x14ac:dyDescent="0.25">
      <c r="A156" s="53"/>
      <c r="B156" s="54"/>
      <c r="C156" s="54"/>
      <c r="D156" s="54"/>
      <c r="E156" s="54"/>
      <c r="F156" s="55"/>
      <c r="G156" s="56"/>
      <c r="H156" s="57" t="str">
        <f t="shared" si="12"/>
        <v/>
      </c>
      <c r="I156" s="57" t="str">
        <f t="shared" si="13"/>
        <v/>
      </c>
      <c r="J156" s="58" t="str">
        <f t="shared" si="14"/>
        <v/>
      </c>
    </row>
    <row r="157" spans="1:10" x14ac:dyDescent="0.25">
      <c r="A157" s="47"/>
      <c r="B157" s="48"/>
      <c r="C157" s="48"/>
      <c r="D157" s="48"/>
      <c r="E157" s="48"/>
      <c r="F157" s="49"/>
      <c r="G157" s="50"/>
      <c r="H157" s="51" t="str">
        <f t="shared" si="12"/>
        <v/>
      </c>
      <c r="I157" s="51" t="str">
        <f t="shared" si="13"/>
        <v/>
      </c>
      <c r="J157" s="52" t="str">
        <f t="shared" si="14"/>
        <v/>
      </c>
    </row>
    <row r="158" spans="1:10" x14ac:dyDescent="0.25">
      <c r="A158" s="53"/>
      <c r="B158" s="54"/>
      <c r="C158" s="54"/>
      <c r="D158" s="54"/>
      <c r="E158" s="54"/>
      <c r="F158" s="55"/>
      <c r="G158" s="56"/>
      <c r="H158" s="57" t="str">
        <f t="shared" si="12"/>
        <v/>
      </c>
      <c r="I158" s="57" t="str">
        <f t="shared" si="13"/>
        <v/>
      </c>
      <c r="J158" s="58" t="str">
        <f t="shared" si="14"/>
        <v/>
      </c>
    </row>
    <row r="159" spans="1:10" x14ac:dyDescent="0.25">
      <c r="A159" s="47"/>
      <c r="B159" s="48"/>
      <c r="C159" s="48"/>
      <c r="D159" s="48"/>
      <c r="E159" s="48"/>
      <c r="F159" s="49"/>
      <c r="G159" s="50"/>
      <c r="H159" s="51" t="str">
        <f t="shared" si="12"/>
        <v/>
      </c>
      <c r="I159" s="51" t="str">
        <f t="shared" si="13"/>
        <v/>
      </c>
      <c r="J159" s="52" t="str">
        <f t="shared" si="14"/>
        <v/>
      </c>
    </row>
    <row r="160" spans="1:10" x14ac:dyDescent="0.25">
      <c r="A160" s="53"/>
      <c r="B160" s="54"/>
      <c r="C160" s="54"/>
      <c r="D160" s="54"/>
      <c r="E160" s="54"/>
      <c r="F160" s="55"/>
      <c r="G160" s="56"/>
      <c r="H160" s="57" t="str">
        <f t="shared" si="12"/>
        <v/>
      </c>
      <c r="I160" s="57" t="str">
        <f t="shared" si="13"/>
        <v/>
      </c>
      <c r="J160" s="58" t="str">
        <f t="shared" si="14"/>
        <v/>
      </c>
    </row>
    <row r="161" spans="1:10" x14ac:dyDescent="0.25">
      <c r="A161" s="47"/>
      <c r="B161" s="48"/>
      <c r="C161" s="48"/>
      <c r="D161" s="48"/>
      <c r="E161" s="48"/>
      <c r="F161" s="49"/>
      <c r="G161" s="50"/>
      <c r="H161" s="51" t="str">
        <f t="shared" si="12"/>
        <v/>
      </c>
      <c r="I161" s="51" t="str">
        <f t="shared" si="13"/>
        <v/>
      </c>
      <c r="J161" s="52" t="str">
        <f t="shared" si="14"/>
        <v/>
      </c>
    </row>
    <row r="162" spans="1:10" x14ac:dyDescent="0.25">
      <c r="A162" s="53"/>
      <c r="B162" s="54"/>
      <c r="C162" s="54"/>
      <c r="D162" s="54"/>
      <c r="E162" s="54"/>
      <c r="F162" s="55"/>
      <c r="G162" s="56"/>
      <c r="H162" s="57" t="str">
        <f t="shared" si="12"/>
        <v/>
      </c>
      <c r="I162" s="57" t="str">
        <f t="shared" si="13"/>
        <v/>
      </c>
      <c r="J162" s="58" t="str">
        <f t="shared" si="14"/>
        <v/>
      </c>
    </row>
    <row r="163" spans="1:10" x14ac:dyDescent="0.25">
      <c r="A163" s="47"/>
      <c r="B163" s="48"/>
      <c r="C163" s="48"/>
      <c r="D163" s="48"/>
      <c r="E163" s="48"/>
      <c r="F163" s="49"/>
      <c r="G163" s="50"/>
      <c r="H163" s="51" t="str">
        <f t="shared" si="12"/>
        <v/>
      </c>
      <c r="I163" s="51" t="str">
        <f t="shared" si="13"/>
        <v/>
      </c>
      <c r="J163" s="52" t="str">
        <f t="shared" si="14"/>
        <v/>
      </c>
    </row>
    <row r="164" spans="1:10" x14ac:dyDescent="0.25">
      <c r="A164" s="53"/>
      <c r="B164" s="54"/>
      <c r="C164" s="54"/>
      <c r="D164" s="54"/>
      <c r="E164" s="54"/>
      <c r="F164" s="55"/>
      <c r="G164" s="56"/>
      <c r="H164" s="57" t="str">
        <f t="shared" si="12"/>
        <v/>
      </c>
      <c r="I164" s="57" t="str">
        <f t="shared" si="13"/>
        <v/>
      </c>
      <c r="J164" s="58" t="str">
        <f t="shared" si="14"/>
        <v/>
      </c>
    </row>
    <row r="165" spans="1:10" x14ac:dyDescent="0.25">
      <c r="A165" s="47"/>
      <c r="B165" s="48"/>
      <c r="C165" s="48"/>
      <c r="D165" s="48"/>
      <c r="E165" s="48"/>
      <c r="F165" s="49"/>
      <c r="G165" s="50"/>
      <c r="H165" s="51" t="str">
        <f t="shared" si="12"/>
        <v/>
      </c>
      <c r="I165" s="51" t="str">
        <f t="shared" si="13"/>
        <v/>
      </c>
      <c r="J165" s="52" t="str">
        <f t="shared" si="14"/>
        <v/>
      </c>
    </row>
    <row r="166" spans="1:10" x14ac:dyDescent="0.25">
      <c r="A166" s="53"/>
      <c r="B166" s="54"/>
      <c r="C166" s="54"/>
      <c r="D166" s="54"/>
      <c r="E166" s="54"/>
      <c r="F166" s="55"/>
      <c r="G166" s="56"/>
      <c r="H166" s="57" t="str">
        <f t="shared" si="12"/>
        <v/>
      </c>
      <c r="I166" s="57" t="str">
        <f t="shared" si="13"/>
        <v/>
      </c>
      <c r="J166" s="58" t="str">
        <f t="shared" si="14"/>
        <v/>
      </c>
    </row>
    <row r="167" spans="1:10" x14ac:dyDescent="0.25">
      <c r="A167" s="47"/>
      <c r="B167" s="48"/>
      <c r="C167" s="48"/>
      <c r="D167" s="48"/>
      <c r="E167" s="48"/>
      <c r="F167" s="49"/>
      <c r="G167" s="50"/>
      <c r="H167" s="51" t="str">
        <f t="shared" ref="H167:H198" si="15">IF($F167="","",$F167*$G167)</f>
        <v/>
      </c>
      <c r="I167" s="51" t="str">
        <f t="shared" ref="I167:I198" si="16">IF($F167="","",$F167+$H167)</f>
        <v/>
      </c>
      <c r="J167" s="52" t="str">
        <f t="shared" ref="J167:J198" si="17">IF($A167="","",YEAR($A167)*100+MONTH($A167))</f>
        <v/>
      </c>
    </row>
    <row r="168" spans="1:10" x14ac:dyDescent="0.25">
      <c r="A168" s="53"/>
      <c r="B168" s="54"/>
      <c r="C168" s="54"/>
      <c r="D168" s="54"/>
      <c r="E168" s="54"/>
      <c r="F168" s="55"/>
      <c r="G168" s="56"/>
      <c r="H168" s="57" t="str">
        <f t="shared" si="15"/>
        <v/>
      </c>
      <c r="I168" s="57" t="str">
        <f t="shared" si="16"/>
        <v/>
      </c>
      <c r="J168" s="58" t="str">
        <f t="shared" si="17"/>
        <v/>
      </c>
    </row>
    <row r="169" spans="1:10" x14ac:dyDescent="0.25">
      <c r="A169" s="47"/>
      <c r="B169" s="48"/>
      <c r="C169" s="48"/>
      <c r="D169" s="48"/>
      <c r="E169" s="48"/>
      <c r="F169" s="49"/>
      <c r="G169" s="50"/>
      <c r="H169" s="51" t="str">
        <f t="shared" si="15"/>
        <v/>
      </c>
      <c r="I169" s="51" t="str">
        <f t="shared" si="16"/>
        <v/>
      </c>
      <c r="J169" s="52" t="str">
        <f t="shared" si="17"/>
        <v/>
      </c>
    </row>
    <row r="170" spans="1:10" x14ac:dyDescent="0.25">
      <c r="A170" s="53"/>
      <c r="B170" s="54"/>
      <c r="C170" s="54"/>
      <c r="D170" s="54"/>
      <c r="E170" s="54"/>
      <c r="F170" s="55"/>
      <c r="G170" s="56"/>
      <c r="H170" s="57" t="str">
        <f t="shared" si="15"/>
        <v/>
      </c>
      <c r="I170" s="57" t="str">
        <f t="shared" si="16"/>
        <v/>
      </c>
      <c r="J170" s="58" t="str">
        <f t="shared" si="17"/>
        <v/>
      </c>
    </row>
    <row r="171" spans="1:10" x14ac:dyDescent="0.25">
      <c r="A171" s="47"/>
      <c r="B171" s="48"/>
      <c r="C171" s="48"/>
      <c r="D171" s="48"/>
      <c r="E171" s="48"/>
      <c r="F171" s="49"/>
      <c r="G171" s="50"/>
      <c r="H171" s="51" t="str">
        <f t="shared" si="15"/>
        <v/>
      </c>
      <c r="I171" s="51" t="str">
        <f t="shared" si="16"/>
        <v/>
      </c>
      <c r="J171" s="52" t="str">
        <f t="shared" si="17"/>
        <v/>
      </c>
    </row>
    <row r="172" spans="1:10" x14ac:dyDescent="0.25">
      <c r="A172" s="53"/>
      <c r="B172" s="54"/>
      <c r="C172" s="54"/>
      <c r="D172" s="54"/>
      <c r="E172" s="54"/>
      <c r="F172" s="55"/>
      <c r="G172" s="56"/>
      <c r="H172" s="57" t="str">
        <f t="shared" si="15"/>
        <v/>
      </c>
      <c r="I172" s="57" t="str">
        <f t="shared" si="16"/>
        <v/>
      </c>
      <c r="J172" s="58" t="str">
        <f t="shared" si="17"/>
        <v/>
      </c>
    </row>
    <row r="173" spans="1:10" x14ac:dyDescent="0.25">
      <c r="A173" s="47"/>
      <c r="B173" s="48"/>
      <c r="C173" s="48"/>
      <c r="D173" s="48"/>
      <c r="E173" s="48"/>
      <c r="F173" s="49"/>
      <c r="G173" s="50"/>
      <c r="H173" s="51" t="str">
        <f t="shared" si="15"/>
        <v/>
      </c>
      <c r="I173" s="51" t="str">
        <f t="shared" si="16"/>
        <v/>
      </c>
      <c r="J173" s="52" t="str">
        <f t="shared" si="17"/>
        <v/>
      </c>
    </row>
    <row r="174" spans="1:10" x14ac:dyDescent="0.25">
      <c r="A174" s="53"/>
      <c r="B174" s="54"/>
      <c r="C174" s="54"/>
      <c r="D174" s="54"/>
      <c r="E174" s="54"/>
      <c r="F174" s="55"/>
      <c r="G174" s="56"/>
      <c r="H174" s="57" t="str">
        <f t="shared" si="15"/>
        <v/>
      </c>
      <c r="I174" s="57" t="str">
        <f t="shared" si="16"/>
        <v/>
      </c>
      <c r="J174" s="58" t="str">
        <f t="shared" si="17"/>
        <v/>
      </c>
    </row>
    <row r="175" spans="1:10" x14ac:dyDescent="0.25">
      <c r="A175" s="47"/>
      <c r="B175" s="48"/>
      <c r="C175" s="48"/>
      <c r="D175" s="48"/>
      <c r="E175" s="48"/>
      <c r="F175" s="49"/>
      <c r="G175" s="50"/>
      <c r="H175" s="51" t="str">
        <f t="shared" si="15"/>
        <v/>
      </c>
      <c r="I175" s="51" t="str">
        <f t="shared" si="16"/>
        <v/>
      </c>
      <c r="J175" s="52" t="str">
        <f t="shared" si="17"/>
        <v/>
      </c>
    </row>
    <row r="176" spans="1:10" x14ac:dyDescent="0.25">
      <c r="A176" s="53"/>
      <c r="B176" s="54"/>
      <c r="C176" s="54"/>
      <c r="D176" s="54"/>
      <c r="E176" s="54"/>
      <c r="F176" s="55"/>
      <c r="G176" s="56"/>
      <c r="H176" s="57" t="str">
        <f t="shared" si="15"/>
        <v/>
      </c>
      <c r="I176" s="57" t="str">
        <f t="shared" si="16"/>
        <v/>
      </c>
      <c r="J176" s="58" t="str">
        <f t="shared" si="17"/>
        <v/>
      </c>
    </row>
    <row r="177" spans="1:10" x14ac:dyDescent="0.25">
      <c r="A177" s="47"/>
      <c r="B177" s="48"/>
      <c r="C177" s="48"/>
      <c r="D177" s="48"/>
      <c r="E177" s="48"/>
      <c r="F177" s="49"/>
      <c r="G177" s="50"/>
      <c r="H177" s="51" t="str">
        <f t="shared" si="15"/>
        <v/>
      </c>
      <c r="I177" s="51" t="str">
        <f t="shared" si="16"/>
        <v/>
      </c>
      <c r="J177" s="52" t="str">
        <f t="shared" si="17"/>
        <v/>
      </c>
    </row>
    <row r="178" spans="1:10" x14ac:dyDescent="0.25">
      <c r="A178" s="53"/>
      <c r="B178" s="54"/>
      <c r="C178" s="54"/>
      <c r="D178" s="54"/>
      <c r="E178" s="54"/>
      <c r="F178" s="55"/>
      <c r="G178" s="56"/>
      <c r="H178" s="57" t="str">
        <f t="shared" si="15"/>
        <v/>
      </c>
      <c r="I178" s="57" t="str">
        <f t="shared" si="16"/>
        <v/>
      </c>
      <c r="J178" s="58" t="str">
        <f t="shared" si="17"/>
        <v/>
      </c>
    </row>
    <row r="179" spans="1:10" x14ac:dyDescent="0.25">
      <c r="A179" s="47"/>
      <c r="B179" s="48"/>
      <c r="C179" s="48"/>
      <c r="D179" s="48"/>
      <c r="E179" s="48"/>
      <c r="F179" s="49"/>
      <c r="G179" s="50"/>
      <c r="H179" s="51" t="str">
        <f t="shared" si="15"/>
        <v/>
      </c>
      <c r="I179" s="51" t="str">
        <f t="shared" si="16"/>
        <v/>
      </c>
      <c r="J179" s="52" t="str">
        <f t="shared" si="17"/>
        <v/>
      </c>
    </row>
    <row r="180" spans="1:10" x14ac:dyDescent="0.25">
      <c r="A180" s="53"/>
      <c r="B180" s="54"/>
      <c r="C180" s="54"/>
      <c r="D180" s="54"/>
      <c r="E180" s="54"/>
      <c r="F180" s="55"/>
      <c r="G180" s="56"/>
      <c r="H180" s="57" t="str">
        <f t="shared" si="15"/>
        <v/>
      </c>
      <c r="I180" s="57" t="str">
        <f t="shared" si="16"/>
        <v/>
      </c>
      <c r="J180" s="58" t="str">
        <f t="shared" si="17"/>
        <v/>
      </c>
    </row>
    <row r="181" spans="1:10" x14ac:dyDescent="0.25">
      <c r="A181" s="47"/>
      <c r="B181" s="48"/>
      <c r="C181" s="48"/>
      <c r="D181" s="48"/>
      <c r="E181" s="48"/>
      <c r="F181" s="49"/>
      <c r="G181" s="50"/>
      <c r="H181" s="51" t="str">
        <f t="shared" si="15"/>
        <v/>
      </c>
      <c r="I181" s="51" t="str">
        <f t="shared" si="16"/>
        <v/>
      </c>
      <c r="J181" s="52" t="str">
        <f t="shared" si="17"/>
        <v/>
      </c>
    </row>
    <row r="182" spans="1:10" x14ac:dyDescent="0.25">
      <c r="A182" s="53"/>
      <c r="B182" s="54"/>
      <c r="C182" s="54"/>
      <c r="D182" s="54"/>
      <c r="E182" s="54"/>
      <c r="F182" s="55"/>
      <c r="G182" s="56"/>
      <c r="H182" s="57" t="str">
        <f t="shared" si="15"/>
        <v/>
      </c>
      <c r="I182" s="57" t="str">
        <f t="shared" si="16"/>
        <v/>
      </c>
      <c r="J182" s="58" t="str">
        <f t="shared" si="17"/>
        <v/>
      </c>
    </row>
    <row r="183" spans="1:10" x14ac:dyDescent="0.25">
      <c r="A183" s="47"/>
      <c r="B183" s="48"/>
      <c r="C183" s="48"/>
      <c r="D183" s="48"/>
      <c r="E183" s="48"/>
      <c r="F183" s="49"/>
      <c r="G183" s="50"/>
      <c r="H183" s="51" t="str">
        <f t="shared" si="15"/>
        <v/>
      </c>
      <c r="I183" s="51" t="str">
        <f t="shared" si="16"/>
        <v/>
      </c>
      <c r="J183" s="52" t="str">
        <f t="shared" si="17"/>
        <v/>
      </c>
    </row>
    <row r="184" spans="1:10" x14ac:dyDescent="0.25">
      <c r="A184" s="53"/>
      <c r="B184" s="54"/>
      <c r="C184" s="54"/>
      <c r="D184" s="54"/>
      <c r="E184" s="54"/>
      <c r="F184" s="55"/>
      <c r="G184" s="56"/>
      <c r="H184" s="57" t="str">
        <f t="shared" si="15"/>
        <v/>
      </c>
      <c r="I184" s="57" t="str">
        <f t="shared" si="16"/>
        <v/>
      </c>
      <c r="J184" s="58" t="str">
        <f t="shared" si="17"/>
        <v/>
      </c>
    </row>
    <row r="185" spans="1:10" x14ac:dyDescent="0.25">
      <c r="A185" s="47"/>
      <c r="B185" s="48"/>
      <c r="C185" s="48"/>
      <c r="D185" s="48"/>
      <c r="E185" s="48"/>
      <c r="F185" s="49"/>
      <c r="G185" s="50"/>
      <c r="H185" s="51" t="str">
        <f t="shared" si="15"/>
        <v/>
      </c>
      <c r="I185" s="51" t="str">
        <f t="shared" si="16"/>
        <v/>
      </c>
      <c r="J185" s="52" t="str">
        <f t="shared" si="17"/>
        <v/>
      </c>
    </row>
    <row r="186" spans="1:10" x14ac:dyDescent="0.25">
      <c r="A186" s="53"/>
      <c r="B186" s="54"/>
      <c r="C186" s="54"/>
      <c r="D186" s="54"/>
      <c r="E186" s="54"/>
      <c r="F186" s="55"/>
      <c r="G186" s="56"/>
      <c r="H186" s="57" t="str">
        <f t="shared" si="15"/>
        <v/>
      </c>
      <c r="I186" s="57" t="str">
        <f t="shared" si="16"/>
        <v/>
      </c>
      <c r="J186" s="58" t="str">
        <f t="shared" si="17"/>
        <v/>
      </c>
    </row>
    <row r="187" spans="1:10" x14ac:dyDescent="0.25">
      <c r="A187" s="47"/>
      <c r="B187" s="48"/>
      <c r="C187" s="48"/>
      <c r="D187" s="48"/>
      <c r="E187" s="48"/>
      <c r="F187" s="49"/>
      <c r="G187" s="50"/>
      <c r="H187" s="51" t="str">
        <f t="shared" si="15"/>
        <v/>
      </c>
      <c r="I187" s="51" t="str">
        <f t="shared" si="16"/>
        <v/>
      </c>
      <c r="J187" s="52" t="str">
        <f t="shared" si="17"/>
        <v/>
      </c>
    </row>
    <row r="188" spans="1:10" x14ac:dyDescent="0.25">
      <c r="A188" s="53"/>
      <c r="B188" s="54"/>
      <c r="C188" s="54"/>
      <c r="D188" s="54"/>
      <c r="E188" s="54"/>
      <c r="F188" s="55"/>
      <c r="G188" s="56"/>
      <c r="H188" s="57" t="str">
        <f t="shared" si="15"/>
        <v/>
      </c>
      <c r="I188" s="57" t="str">
        <f t="shared" si="16"/>
        <v/>
      </c>
      <c r="J188" s="58" t="str">
        <f t="shared" si="17"/>
        <v/>
      </c>
    </row>
    <row r="189" spans="1:10" x14ac:dyDescent="0.25">
      <c r="A189" s="47"/>
      <c r="B189" s="48"/>
      <c r="C189" s="48"/>
      <c r="D189" s="48"/>
      <c r="E189" s="48"/>
      <c r="F189" s="49"/>
      <c r="G189" s="50"/>
      <c r="H189" s="51" t="str">
        <f t="shared" si="15"/>
        <v/>
      </c>
      <c r="I189" s="51" t="str">
        <f t="shared" si="16"/>
        <v/>
      </c>
      <c r="J189" s="52" t="str">
        <f t="shared" si="17"/>
        <v/>
      </c>
    </row>
    <row r="190" spans="1:10" x14ac:dyDescent="0.25">
      <c r="A190" s="53"/>
      <c r="B190" s="54"/>
      <c r="C190" s="54"/>
      <c r="D190" s="54"/>
      <c r="E190" s="54"/>
      <c r="F190" s="55"/>
      <c r="G190" s="56"/>
      <c r="H190" s="57" t="str">
        <f t="shared" si="15"/>
        <v/>
      </c>
      <c r="I190" s="57" t="str">
        <f t="shared" si="16"/>
        <v/>
      </c>
      <c r="J190" s="58" t="str">
        <f t="shared" si="17"/>
        <v/>
      </c>
    </row>
    <row r="191" spans="1:10" x14ac:dyDescent="0.25">
      <c r="A191" s="47"/>
      <c r="B191" s="48"/>
      <c r="C191" s="48"/>
      <c r="D191" s="48"/>
      <c r="E191" s="48"/>
      <c r="F191" s="49"/>
      <c r="G191" s="50"/>
      <c r="H191" s="51" t="str">
        <f t="shared" si="15"/>
        <v/>
      </c>
      <c r="I191" s="51" t="str">
        <f t="shared" si="16"/>
        <v/>
      </c>
      <c r="J191" s="52" t="str">
        <f t="shared" si="17"/>
        <v/>
      </c>
    </row>
    <row r="192" spans="1:10" x14ac:dyDescent="0.25">
      <c r="A192" s="53"/>
      <c r="B192" s="54"/>
      <c r="C192" s="54"/>
      <c r="D192" s="54"/>
      <c r="E192" s="54"/>
      <c r="F192" s="55"/>
      <c r="G192" s="56"/>
      <c r="H192" s="57" t="str">
        <f t="shared" si="15"/>
        <v/>
      </c>
      <c r="I192" s="57" t="str">
        <f t="shared" si="16"/>
        <v/>
      </c>
      <c r="J192" s="58" t="str">
        <f t="shared" si="17"/>
        <v/>
      </c>
    </row>
    <row r="193" spans="1:10" x14ac:dyDescent="0.25">
      <c r="A193" s="47"/>
      <c r="B193" s="48"/>
      <c r="C193" s="48"/>
      <c r="D193" s="48"/>
      <c r="E193" s="48"/>
      <c r="F193" s="49"/>
      <c r="G193" s="50"/>
      <c r="H193" s="51" t="str">
        <f t="shared" si="15"/>
        <v/>
      </c>
      <c r="I193" s="51" t="str">
        <f t="shared" si="16"/>
        <v/>
      </c>
      <c r="J193" s="52" t="str">
        <f t="shared" si="17"/>
        <v/>
      </c>
    </row>
    <row r="194" spans="1:10" x14ac:dyDescent="0.25">
      <c r="A194" s="53"/>
      <c r="B194" s="54"/>
      <c r="C194" s="54"/>
      <c r="D194" s="54"/>
      <c r="E194" s="54"/>
      <c r="F194" s="55"/>
      <c r="G194" s="56"/>
      <c r="H194" s="57" t="str">
        <f t="shared" si="15"/>
        <v/>
      </c>
      <c r="I194" s="57" t="str">
        <f t="shared" si="16"/>
        <v/>
      </c>
      <c r="J194" s="58" t="str">
        <f t="shared" si="17"/>
        <v/>
      </c>
    </row>
    <row r="195" spans="1:10" x14ac:dyDescent="0.25">
      <c r="A195" s="47"/>
      <c r="B195" s="48"/>
      <c r="C195" s="48"/>
      <c r="D195" s="48"/>
      <c r="E195" s="48"/>
      <c r="F195" s="49"/>
      <c r="G195" s="50"/>
      <c r="H195" s="51" t="str">
        <f t="shared" si="15"/>
        <v/>
      </c>
      <c r="I195" s="51" t="str">
        <f t="shared" si="16"/>
        <v/>
      </c>
      <c r="J195" s="52" t="str">
        <f t="shared" si="17"/>
        <v/>
      </c>
    </row>
    <row r="196" spans="1:10" x14ac:dyDescent="0.25">
      <c r="A196" s="53"/>
      <c r="B196" s="54"/>
      <c r="C196" s="54"/>
      <c r="D196" s="54"/>
      <c r="E196" s="54"/>
      <c r="F196" s="55"/>
      <c r="G196" s="56"/>
      <c r="H196" s="57" t="str">
        <f t="shared" si="15"/>
        <v/>
      </c>
      <c r="I196" s="57" t="str">
        <f t="shared" si="16"/>
        <v/>
      </c>
      <c r="J196" s="58" t="str">
        <f t="shared" si="17"/>
        <v/>
      </c>
    </row>
    <row r="197" spans="1:10" x14ac:dyDescent="0.25">
      <c r="A197" s="47"/>
      <c r="B197" s="48"/>
      <c r="C197" s="48"/>
      <c r="D197" s="48"/>
      <c r="E197" s="48"/>
      <c r="F197" s="49"/>
      <c r="G197" s="50"/>
      <c r="H197" s="51" t="str">
        <f t="shared" si="15"/>
        <v/>
      </c>
      <c r="I197" s="51" t="str">
        <f t="shared" si="16"/>
        <v/>
      </c>
      <c r="J197" s="52" t="str">
        <f t="shared" si="17"/>
        <v/>
      </c>
    </row>
    <row r="198" spans="1:10" x14ac:dyDescent="0.25">
      <c r="A198" s="53"/>
      <c r="B198" s="54"/>
      <c r="C198" s="54"/>
      <c r="D198" s="54"/>
      <c r="E198" s="54"/>
      <c r="F198" s="55"/>
      <c r="G198" s="56"/>
      <c r="H198" s="57" t="str">
        <f t="shared" si="15"/>
        <v/>
      </c>
      <c r="I198" s="57" t="str">
        <f t="shared" si="16"/>
        <v/>
      </c>
      <c r="J198" s="58" t="str">
        <f t="shared" si="17"/>
        <v/>
      </c>
    </row>
    <row r="199" spans="1:10" x14ac:dyDescent="0.25">
      <c r="A199" s="47"/>
      <c r="B199" s="48"/>
      <c r="C199" s="48"/>
      <c r="D199" s="48"/>
      <c r="E199" s="48"/>
      <c r="F199" s="49"/>
      <c r="G199" s="50"/>
      <c r="H199" s="51" t="str">
        <f t="shared" ref="H199:H206" si="18">IF($F199="","",$F199*$G199)</f>
        <v/>
      </c>
      <c r="I199" s="51" t="str">
        <f t="shared" ref="I199:I206" si="19">IF($F199="","",$F199+$H199)</f>
        <v/>
      </c>
      <c r="J199" s="52" t="str">
        <f t="shared" ref="J199:J206" si="20">IF($A199="","",YEAR($A199)*100+MONTH($A199))</f>
        <v/>
      </c>
    </row>
    <row r="200" spans="1:10" x14ac:dyDescent="0.25">
      <c r="A200" s="53"/>
      <c r="B200" s="54"/>
      <c r="C200" s="54"/>
      <c r="D200" s="54"/>
      <c r="E200" s="54"/>
      <c r="F200" s="55"/>
      <c r="G200" s="56"/>
      <c r="H200" s="57" t="str">
        <f t="shared" si="18"/>
        <v/>
      </c>
      <c r="I200" s="57" t="str">
        <f t="shared" si="19"/>
        <v/>
      </c>
      <c r="J200" s="58" t="str">
        <f t="shared" si="20"/>
        <v/>
      </c>
    </row>
    <row r="201" spans="1:10" x14ac:dyDescent="0.25">
      <c r="A201" s="47"/>
      <c r="B201" s="48"/>
      <c r="C201" s="48"/>
      <c r="D201" s="48"/>
      <c r="E201" s="48"/>
      <c r="F201" s="49"/>
      <c r="G201" s="50"/>
      <c r="H201" s="51" t="str">
        <f t="shared" si="18"/>
        <v/>
      </c>
      <c r="I201" s="51" t="str">
        <f t="shared" si="19"/>
        <v/>
      </c>
      <c r="J201" s="52" t="str">
        <f t="shared" si="20"/>
        <v/>
      </c>
    </row>
    <row r="202" spans="1:10" x14ac:dyDescent="0.25">
      <c r="A202" s="53"/>
      <c r="B202" s="54"/>
      <c r="C202" s="54"/>
      <c r="D202" s="54"/>
      <c r="E202" s="54"/>
      <c r="F202" s="55"/>
      <c r="G202" s="56"/>
      <c r="H202" s="57" t="str">
        <f t="shared" si="18"/>
        <v/>
      </c>
      <c r="I202" s="57" t="str">
        <f t="shared" si="19"/>
        <v/>
      </c>
      <c r="J202" s="58" t="str">
        <f t="shared" si="20"/>
        <v/>
      </c>
    </row>
    <row r="203" spans="1:10" x14ac:dyDescent="0.25">
      <c r="A203" s="47"/>
      <c r="B203" s="48"/>
      <c r="C203" s="48"/>
      <c r="D203" s="48"/>
      <c r="E203" s="48"/>
      <c r="F203" s="49"/>
      <c r="G203" s="50"/>
      <c r="H203" s="51" t="str">
        <f t="shared" si="18"/>
        <v/>
      </c>
      <c r="I203" s="51" t="str">
        <f t="shared" si="19"/>
        <v/>
      </c>
      <c r="J203" s="52" t="str">
        <f t="shared" si="20"/>
        <v/>
      </c>
    </row>
    <row r="204" spans="1:10" x14ac:dyDescent="0.25">
      <c r="A204" s="53"/>
      <c r="B204" s="54"/>
      <c r="C204" s="54"/>
      <c r="D204" s="54"/>
      <c r="E204" s="54"/>
      <c r="F204" s="55"/>
      <c r="G204" s="56"/>
      <c r="H204" s="57" t="str">
        <f t="shared" si="18"/>
        <v/>
      </c>
      <c r="I204" s="57" t="str">
        <f t="shared" si="19"/>
        <v/>
      </c>
      <c r="J204" s="58" t="str">
        <f t="shared" si="20"/>
        <v/>
      </c>
    </row>
    <row r="205" spans="1:10" x14ac:dyDescent="0.25">
      <c r="A205" s="47"/>
      <c r="B205" s="48"/>
      <c r="C205" s="48"/>
      <c r="D205" s="48"/>
      <c r="E205" s="48"/>
      <c r="F205" s="49"/>
      <c r="G205" s="50"/>
      <c r="H205" s="51" t="str">
        <f t="shared" si="18"/>
        <v/>
      </c>
      <c r="I205" s="51" t="str">
        <f t="shared" si="19"/>
        <v/>
      </c>
      <c r="J205" s="52" t="str">
        <f t="shared" si="20"/>
        <v/>
      </c>
    </row>
    <row r="206" spans="1:10" x14ac:dyDescent="0.25">
      <c r="A206" s="53"/>
      <c r="B206" s="54"/>
      <c r="C206" s="54"/>
      <c r="D206" s="54"/>
      <c r="E206" s="54"/>
      <c r="F206" s="55"/>
      <c r="G206" s="56"/>
      <c r="H206" s="57" t="str">
        <f t="shared" si="18"/>
        <v/>
      </c>
      <c r="I206" s="57" t="str">
        <f t="shared" si="19"/>
        <v/>
      </c>
      <c r="J206" s="58" t="str">
        <f t="shared" si="20"/>
        <v/>
      </c>
    </row>
  </sheetData>
  <mergeCells count="3">
    <mergeCell ref="A1:J1"/>
    <mergeCell ref="A2:J2"/>
    <mergeCell ref="A4:B4"/>
  </mergeCells>
  <dataValidations count="2">
    <dataValidation type="decimal" operator="greaterThanOrEqual" allowBlank="1" errorTitle="Base HT" error="Saisissez un montant HT positif." sqref="F7:F206" xr:uid="{00000000-0002-0000-0100-000002000000}">
      <formula1>0</formula1>
      <formula2>0</formula2>
    </dataValidation>
    <dataValidation type="date" allowBlank="1" errorTitle="Date" error="Saisissez une date valide (JJ/MM/AAAA)." sqref="A7:A206" xr:uid="{00000000-0002-0000-0100-000003000000}">
      <formula1>DATE(2020,1,1)</formula1>
      <formula2>DATE(2035,12,31)</formula2>
    </dataValidation>
  </dataValidations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Valeur non autorisée" error="Choisissez une valeur dans la liste." promptTitle="Liste" prompt="Sélectionnez dans le menu déroulant." xr:uid="{00000000-0002-0000-0100-000000000000}">
          <x14:formula1>
            <xm:f>Paramètres!$E$5:$E$8</xm:f>
          </x14:formula1>
          <x14:formula2>
            <xm:f>0</xm:f>
          </x14:formula2>
          <xm:sqref>E7:E206</xm:sqref>
        </x14:dataValidation>
        <x14:dataValidation type="list" allowBlank="1" errorTitle="Taux de TVA" error="Taux non autorisé." xr:uid="{00000000-0002-0000-0100-000001000000}">
          <x14:formula1>
            <xm:f>Paramètres!$C$14:$C$18</xm:f>
          </x14:formula1>
          <x14:formula2>
            <xm:f>0</xm:f>
          </x14:formula2>
          <xm:sqref>G7:G206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5" customWidth="1"/>
    <col min="3" max="3" width="26" customWidth="1"/>
    <col min="4" max="5" width="30" customWidth="1"/>
    <col min="6" max="6" width="15" customWidth="1"/>
    <col min="7" max="7" width="11" customWidth="1"/>
    <col min="8" max="8" width="16" customWidth="1"/>
    <col min="9" max="9" width="15" customWidth="1"/>
    <col min="10" max="10" width="12" customWidth="1"/>
  </cols>
  <sheetData>
    <row r="1" spans="1:10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5" customHeight="1" x14ac:dyDescent="0.25">
      <c r="A4" s="81" t="s">
        <v>32</v>
      </c>
      <c r="B4" s="81"/>
      <c r="C4" s="42" t="s">
        <v>33</v>
      </c>
      <c r="F4" s="42" t="s">
        <v>34</v>
      </c>
      <c r="H4" s="43" t="s">
        <v>90</v>
      </c>
      <c r="I4" s="42" t="s">
        <v>36</v>
      </c>
    </row>
    <row r="5" spans="1:10" ht="21.75" customHeight="1" x14ac:dyDescent="0.25">
      <c r="C5" s="44">
        <f>COUNT(A7:A206)</f>
        <v>12</v>
      </c>
      <c r="F5" s="45">
        <f>SUM(F7:F206)</f>
        <v>11700</v>
      </c>
      <c r="H5" s="59">
        <f>SUM(H7:H206)</f>
        <v>2251</v>
      </c>
      <c r="I5" s="45">
        <f>SUM(I7:I206)</f>
        <v>13951</v>
      </c>
    </row>
    <row r="6" spans="1:10" ht="30" customHeight="1" x14ac:dyDescent="0.25">
      <c r="A6" s="20" t="s">
        <v>37</v>
      </c>
      <c r="B6" s="20" t="s">
        <v>91</v>
      </c>
      <c r="C6" s="20" t="s">
        <v>92</v>
      </c>
      <c r="D6" s="20" t="s">
        <v>40</v>
      </c>
      <c r="E6" s="20" t="s">
        <v>93</v>
      </c>
      <c r="F6" s="20" t="s">
        <v>42</v>
      </c>
      <c r="G6" s="20" t="s">
        <v>43</v>
      </c>
      <c r="H6" s="20" t="s">
        <v>94</v>
      </c>
      <c r="I6" s="20" t="s">
        <v>45</v>
      </c>
      <c r="J6" s="20" t="s">
        <v>46</v>
      </c>
    </row>
    <row r="7" spans="1:10" x14ac:dyDescent="0.25">
      <c r="A7" s="47">
        <v>46393</v>
      </c>
      <c r="B7" s="48" t="s">
        <v>95</v>
      </c>
      <c r="C7" s="48" t="s">
        <v>96</v>
      </c>
      <c r="D7" s="48" t="s">
        <v>97</v>
      </c>
      <c r="E7" s="48" t="s">
        <v>98</v>
      </c>
      <c r="F7" s="49">
        <v>320</v>
      </c>
      <c r="G7" s="50">
        <v>0.2</v>
      </c>
      <c r="H7" s="51">
        <f t="shared" ref="H7:H38" si="0">IF($F7="","",$F7*$G7)</f>
        <v>64</v>
      </c>
      <c r="I7" s="51">
        <f t="shared" ref="I7:I38" si="1">IF($F7="","",$F7+$H7)</f>
        <v>384</v>
      </c>
      <c r="J7" s="52">
        <f t="shared" ref="J7:J38" si="2">IF($A7="","",YEAR($A7)*100+MONTH($A7))</f>
        <v>202701</v>
      </c>
    </row>
    <row r="8" spans="1:10" x14ac:dyDescent="0.25">
      <c r="A8" s="53">
        <v>46397</v>
      </c>
      <c r="B8" s="54" t="s">
        <v>99</v>
      </c>
      <c r="C8" s="54" t="s">
        <v>100</v>
      </c>
      <c r="D8" s="54" t="s">
        <v>101</v>
      </c>
      <c r="E8" s="54" t="s">
        <v>98</v>
      </c>
      <c r="F8" s="55">
        <v>480</v>
      </c>
      <c r="G8" s="56">
        <v>0.2</v>
      </c>
      <c r="H8" s="57">
        <f t="shared" si="0"/>
        <v>96</v>
      </c>
      <c r="I8" s="57">
        <f t="shared" si="1"/>
        <v>576</v>
      </c>
      <c r="J8" s="58">
        <f t="shared" si="2"/>
        <v>202701</v>
      </c>
    </row>
    <row r="9" spans="1:10" x14ac:dyDescent="0.25">
      <c r="A9" s="47">
        <v>46402</v>
      </c>
      <c r="B9" s="48" t="s">
        <v>102</v>
      </c>
      <c r="C9" s="48" t="s">
        <v>103</v>
      </c>
      <c r="D9" s="48" t="s">
        <v>104</v>
      </c>
      <c r="E9" s="48" t="s">
        <v>98</v>
      </c>
      <c r="F9" s="49">
        <v>1200</v>
      </c>
      <c r="G9" s="50">
        <v>0.2</v>
      </c>
      <c r="H9" s="51">
        <f t="shared" si="0"/>
        <v>240</v>
      </c>
      <c r="I9" s="51">
        <f t="shared" si="1"/>
        <v>1440</v>
      </c>
      <c r="J9" s="52">
        <f t="shared" si="2"/>
        <v>202701</v>
      </c>
    </row>
    <row r="10" spans="1:10" x14ac:dyDescent="0.25">
      <c r="A10" s="53">
        <v>46409</v>
      </c>
      <c r="B10" s="54" t="s">
        <v>105</v>
      </c>
      <c r="C10" s="54" t="s">
        <v>106</v>
      </c>
      <c r="D10" s="54" t="s">
        <v>107</v>
      </c>
      <c r="E10" s="54" t="s">
        <v>108</v>
      </c>
      <c r="F10" s="55">
        <v>1450</v>
      </c>
      <c r="G10" s="56">
        <v>0.2</v>
      </c>
      <c r="H10" s="57">
        <f t="shared" si="0"/>
        <v>290</v>
      </c>
      <c r="I10" s="57">
        <f t="shared" si="1"/>
        <v>1740</v>
      </c>
      <c r="J10" s="58">
        <f t="shared" si="2"/>
        <v>202701</v>
      </c>
    </row>
    <row r="11" spans="1:10" x14ac:dyDescent="0.25">
      <c r="A11" s="47">
        <v>46423</v>
      </c>
      <c r="B11" s="48" t="s">
        <v>109</v>
      </c>
      <c r="C11" s="48" t="s">
        <v>110</v>
      </c>
      <c r="D11" s="48" t="s">
        <v>111</v>
      </c>
      <c r="E11" s="48" t="s">
        <v>108</v>
      </c>
      <c r="F11" s="49">
        <v>2100</v>
      </c>
      <c r="G11" s="50">
        <v>0.2</v>
      </c>
      <c r="H11" s="51">
        <f t="shared" si="0"/>
        <v>420</v>
      </c>
      <c r="I11" s="51">
        <f t="shared" si="1"/>
        <v>2520</v>
      </c>
      <c r="J11" s="52">
        <f t="shared" si="2"/>
        <v>202702</v>
      </c>
    </row>
    <row r="12" spans="1:10" x14ac:dyDescent="0.25">
      <c r="A12" s="53">
        <v>46430</v>
      </c>
      <c r="B12" s="54" t="s">
        <v>112</v>
      </c>
      <c r="C12" s="54" t="s">
        <v>96</v>
      </c>
      <c r="D12" s="54" t="s">
        <v>113</v>
      </c>
      <c r="E12" s="54" t="s">
        <v>98</v>
      </c>
      <c r="F12" s="55">
        <v>260</v>
      </c>
      <c r="G12" s="56">
        <v>0.2</v>
      </c>
      <c r="H12" s="57">
        <f t="shared" si="0"/>
        <v>52</v>
      </c>
      <c r="I12" s="57">
        <f t="shared" si="1"/>
        <v>312</v>
      </c>
      <c r="J12" s="58">
        <f t="shared" si="2"/>
        <v>202702</v>
      </c>
    </row>
    <row r="13" spans="1:10" x14ac:dyDescent="0.25">
      <c r="A13" s="47">
        <v>46434</v>
      </c>
      <c r="B13" s="48" t="s">
        <v>114</v>
      </c>
      <c r="C13" s="48" t="s">
        <v>103</v>
      </c>
      <c r="D13" s="48" t="s">
        <v>115</v>
      </c>
      <c r="E13" s="48" t="s">
        <v>98</v>
      </c>
      <c r="F13" s="49">
        <v>1200</v>
      </c>
      <c r="G13" s="50">
        <v>0.2</v>
      </c>
      <c r="H13" s="51">
        <f t="shared" si="0"/>
        <v>240</v>
      </c>
      <c r="I13" s="51">
        <f t="shared" si="1"/>
        <v>1440</v>
      </c>
      <c r="J13" s="52">
        <f t="shared" si="2"/>
        <v>202702</v>
      </c>
    </row>
    <row r="14" spans="1:10" x14ac:dyDescent="0.25">
      <c r="A14" s="53">
        <v>46438</v>
      </c>
      <c r="B14" s="54" t="s">
        <v>116</v>
      </c>
      <c r="C14" s="54" t="s">
        <v>117</v>
      </c>
      <c r="D14" s="54" t="s">
        <v>118</v>
      </c>
      <c r="E14" s="54" t="s">
        <v>119</v>
      </c>
      <c r="F14" s="55">
        <v>1750</v>
      </c>
      <c r="G14" s="56">
        <v>0.2</v>
      </c>
      <c r="H14" s="57">
        <f t="shared" si="0"/>
        <v>350</v>
      </c>
      <c r="I14" s="57">
        <f t="shared" si="1"/>
        <v>2100</v>
      </c>
      <c r="J14" s="58">
        <f t="shared" si="2"/>
        <v>202702</v>
      </c>
    </row>
    <row r="15" spans="1:10" x14ac:dyDescent="0.25">
      <c r="A15" s="47">
        <v>46449</v>
      </c>
      <c r="B15" s="48" t="s">
        <v>120</v>
      </c>
      <c r="C15" s="48" t="s">
        <v>100</v>
      </c>
      <c r="D15" s="48" t="s">
        <v>101</v>
      </c>
      <c r="E15" s="48" t="s">
        <v>98</v>
      </c>
      <c r="F15" s="49">
        <v>510</v>
      </c>
      <c r="G15" s="50">
        <v>0.2</v>
      </c>
      <c r="H15" s="51">
        <f t="shared" si="0"/>
        <v>102</v>
      </c>
      <c r="I15" s="51">
        <f t="shared" si="1"/>
        <v>612</v>
      </c>
      <c r="J15" s="52">
        <f t="shared" si="2"/>
        <v>202703</v>
      </c>
    </row>
    <row r="16" spans="1:10" x14ac:dyDescent="0.25">
      <c r="A16" s="53">
        <v>46455</v>
      </c>
      <c r="B16" s="54" t="s">
        <v>121</v>
      </c>
      <c r="C16" s="54" t="s">
        <v>122</v>
      </c>
      <c r="D16" s="54" t="s">
        <v>123</v>
      </c>
      <c r="E16" s="54" t="s">
        <v>98</v>
      </c>
      <c r="F16" s="55">
        <v>340</v>
      </c>
      <c r="G16" s="56">
        <v>0.2</v>
      </c>
      <c r="H16" s="57">
        <f t="shared" si="0"/>
        <v>68</v>
      </c>
      <c r="I16" s="57">
        <f t="shared" si="1"/>
        <v>408</v>
      </c>
      <c r="J16" s="58">
        <f t="shared" si="2"/>
        <v>202703</v>
      </c>
    </row>
    <row r="17" spans="1:10" x14ac:dyDescent="0.25">
      <c r="A17" s="47">
        <v>46463</v>
      </c>
      <c r="B17" s="48" t="s">
        <v>124</v>
      </c>
      <c r="C17" s="48" t="s">
        <v>103</v>
      </c>
      <c r="D17" s="48" t="s">
        <v>125</v>
      </c>
      <c r="E17" s="48" t="s">
        <v>98</v>
      </c>
      <c r="F17" s="49">
        <v>1200</v>
      </c>
      <c r="G17" s="50">
        <v>0.2</v>
      </c>
      <c r="H17" s="51">
        <f t="shared" si="0"/>
        <v>240</v>
      </c>
      <c r="I17" s="51">
        <f t="shared" si="1"/>
        <v>1440</v>
      </c>
      <c r="J17" s="52">
        <f t="shared" si="2"/>
        <v>202703</v>
      </c>
    </row>
    <row r="18" spans="1:10" x14ac:dyDescent="0.25">
      <c r="A18" s="53">
        <v>46471</v>
      </c>
      <c r="B18" s="54" t="s">
        <v>126</v>
      </c>
      <c r="C18" s="54" t="s">
        <v>127</v>
      </c>
      <c r="D18" s="54" t="s">
        <v>128</v>
      </c>
      <c r="E18" s="54" t="s">
        <v>98</v>
      </c>
      <c r="F18" s="55">
        <v>890</v>
      </c>
      <c r="G18" s="56">
        <v>0.1</v>
      </c>
      <c r="H18" s="57">
        <f t="shared" si="0"/>
        <v>89</v>
      </c>
      <c r="I18" s="57">
        <f t="shared" si="1"/>
        <v>979</v>
      </c>
      <c r="J18" s="58">
        <f t="shared" si="2"/>
        <v>202703</v>
      </c>
    </row>
    <row r="19" spans="1:10" x14ac:dyDescent="0.25">
      <c r="A19" s="47"/>
      <c r="B19" s="48"/>
      <c r="C19" s="48"/>
      <c r="D19" s="48"/>
      <c r="E19" s="48"/>
      <c r="F19" s="49"/>
      <c r="G19" s="50"/>
      <c r="H19" s="51" t="str">
        <f t="shared" si="0"/>
        <v/>
      </c>
      <c r="I19" s="51" t="str">
        <f t="shared" si="1"/>
        <v/>
      </c>
      <c r="J19" s="52" t="str">
        <f t="shared" si="2"/>
        <v/>
      </c>
    </row>
    <row r="20" spans="1:10" x14ac:dyDescent="0.25">
      <c r="A20" s="53"/>
      <c r="B20" s="54"/>
      <c r="C20" s="54"/>
      <c r="D20" s="54"/>
      <c r="E20" s="54"/>
      <c r="F20" s="55"/>
      <c r="G20" s="56"/>
      <c r="H20" s="57" t="str">
        <f t="shared" si="0"/>
        <v/>
      </c>
      <c r="I20" s="57" t="str">
        <f t="shared" si="1"/>
        <v/>
      </c>
      <c r="J20" s="58" t="str">
        <f t="shared" si="2"/>
        <v/>
      </c>
    </row>
    <row r="21" spans="1:10" x14ac:dyDescent="0.25">
      <c r="A21" s="47"/>
      <c r="B21" s="48"/>
      <c r="C21" s="48"/>
      <c r="D21" s="48"/>
      <c r="E21" s="48"/>
      <c r="F21" s="49"/>
      <c r="G21" s="50"/>
      <c r="H21" s="51" t="str">
        <f t="shared" si="0"/>
        <v/>
      </c>
      <c r="I21" s="51" t="str">
        <f t="shared" si="1"/>
        <v/>
      </c>
      <c r="J21" s="52" t="str">
        <f t="shared" si="2"/>
        <v/>
      </c>
    </row>
    <row r="22" spans="1:10" x14ac:dyDescent="0.25">
      <c r="A22" s="53"/>
      <c r="B22" s="54"/>
      <c r="C22" s="54"/>
      <c r="D22" s="54"/>
      <c r="E22" s="54"/>
      <c r="F22" s="55"/>
      <c r="G22" s="56"/>
      <c r="H22" s="57" t="str">
        <f t="shared" si="0"/>
        <v/>
      </c>
      <c r="I22" s="57" t="str">
        <f t="shared" si="1"/>
        <v/>
      </c>
      <c r="J22" s="58" t="str">
        <f t="shared" si="2"/>
        <v/>
      </c>
    </row>
    <row r="23" spans="1:10" x14ac:dyDescent="0.25">
      <c r="A23" s="47"/>
      <c r="B23" s="48"/>
      <c r="C23" s="48"/>
      <c r="D23" s="48"/>
      <c r="E23" s="48"/>
      <c r="F23" s="49"/>
      <c r="G23" s="50"/>
      <c r="H23" s="51" t="str">
        <f t="shared" si="0"/>
        <v/>
      </c>
      <c r="I23" s="51" t="str">
        <f t="shared" si="1"/>
        <v/>
      </c>
      <c r="J23" s="52" t="str">
        <f t="shared" si="2"/>
        <v/>
      </c>
    </row>
    <row r="24" spans="1:10" x14ac:dyDescent="0.25">
      <c r="A24" s="53"/>
      <c r="B24" s="54"/>
      <c r="C24" s="54"/>
      <c r="D24" s="54"/>
      <c r="E24" s="54"/>
      <c r="F24" s="55"/>
      <c r="G24" s="56"/>
      <c r="H24" s="57" t="str">
        <f t="shared" si="0"/>
        <v/>
      </c>
      <c r="I24" s="57" t="str">
        <f t="shared" si="1"/>
        <v/>
      </c>
      <c r="J24" s="58" t="str">
        <f t="shared" si="2"/>
        <v/>
      </c>
    </row>
    <row r="25" spans="1:10" x14ac:dyDescent="0.25">
      <c r="A25" s="47"/>
      <c r="B25" s="48"/>
      <c r="C25" s="48"/>
      <c r="D25" s="48"/>
      <c r="E25" s="48"/>
      <c r="F25" s="49"/>
      <c r="G25" s="50"/>
      <c r="H25" s="51" t="str">
        <f t="shared" si="0"/>
        <v/>
      </c>
      <c r="I25" s="51" t="str">
        <f t="shared" si="1"/>
        <v/>
      </c>
      <c r="J25" s="52" t="str">
        <f t="shared" si="2"/>
        <v/>
      </c>
    </row>
    <row r="26" spans="1:10" x14ac:dyDescent="0.25">
      <c r="A26" s="53"/>
      <c r="B26" s="54"/>
      <c r="C26" s="54"/>
      <c r="D26" s="54"/>
      <c r="E26" s="54"/>
      <c r="F26" s="55"/>
      <c r="G26" s="56"/>
      <c r="H26" s="57" t="str">
        <f t="shared" si="0"/>
        <v/>
      </c>
      <c r="I26" s="57" t="str">
        <f t="shared" si="1"/>
        <v/>
      </c>
      <c r="J26" s="58" t="str">
        <f t="shared" si="2"/>
        <v/>
      </c>
    </row>
    <row r="27" spans="1:10" x14ac:dyDescent="0.25">
      <c r="A27" s="47"/>
      <c r="B27" s="48"/>
      <c r="C27" s="48"/>
      <c r="D27" s="48"/>
      <c r="E27" s="48"/>
      <c r="F27" s="49"/>
      <c r="G27" s="50"/>
      <c r="H27" s="51" t="str">
        <f t="shared" si="0"/>
        <v/>
      </c>
      <c r="I27" s="51" t="str">
        <f t="shared" si="1"/>
        <v/>
      </c>
      <c r="J27" s="52" t="str">
        <f t="shared" si="2"/>
        <v/>
      </c>
    </row>
    <row r="28" spans="1:10" x14ac:dyDescent="0.25">
      <c r="A28" s="53"/>
      <c r="B28" s="54"/>
      <c r="C28" s="54"/>
      <c r="D28" s="54"/>
      <c r="E28" s="54"/>
      <c r="F28" s="55"/>
      <c r="G28" s="56"/>
      <c r="H28" s="57" t="str">
        <f t="shared" si="0"/>
        <v/>
      </c>
      <c r="I28" s="57" t="str">
        <f t="shared" si="1"/>
        <v/>
      </c>
      <c r="J28" s="58" t="str">
        <f t="shared" si="2"/>
        <v/>
      </c>
    </row>
    <row r="29" spans="1:10" x14ac:dyDescent="0.25">
      <c r="A29" s="47"/>
      <c r="B29" s="48"/>
      <c r="C29" s="48"/>
      <c r="D29" s="48"/>
      <c r="E29" s="48"/>
      <c r="F29" s="49"/>
      <c r="G29" s="50"/>
      <c r="H29" s="51" t="str">
        <f t="shared" si="0"/>
        <v/>
      </c>
      <c r="I29" s="51" t="str">
        <f t="shared" si="1"/>
        <v/>
      </c>
      <c r="J29" s="52" t="str">
        <f t="shared" si="2"/>
        <v/>
      </c>
    </row>
    <row r="30" spans="1:10" x14ac:dyDescent="0.25">
      <c r="A30" s="53"/>
      <c r="B30" s="54"/>
      <c r="C30" s="54"/>
      <c r="D30" s="54"/>
      <c r="E30" s="54"/>
      <c r="F30" s="55"/>
      <c r="G30" s="56"/>
      <c r="H30" s="57" t="str">
        <f t="shared" si="0"/>
        <v/>
      </c>
      <c r="I30" s="57" t="str">
        <f t="shared" si="1"/>
        <v/>
      </c>
      <c r="J30" s="58" t="str">
        <f t="shared" si="2"/>
        <v/>
      </c>
    </row>
    <row r="31" spans="1:10" x14ac:dyDescent="0.25">
      <c r="A31" s="47"/>
      <c r="B31" s="48"/>
      <c r="C31" s="48"/>
      <c r="D31" s="48"/>
      <c r="E31" s="48"/>
      <c r="F31" s="49"/>
      <c r="G31" s="50"/>
      <c r="H31" s="51" t="str">
        <f t="shared" si="0"/>
        <v/>
      </c>
      <c r="I31" s="51" t="str">
        <f t="shared" si="1"/>
        <v/>
      </c>
      <c r="J31" s="52" t="str">
        <f t="shared" si="2"/>
        <v/>
      </c>
    </row>
    <row r="32" spans="1:10" x14ac:dyDescent="0.25">
      <c r="A32" s="53"/>
      <c r="B32" s="54"/>
      <c r="C32" s="54"/>
      <c r="D32" s="54"/>
      <c r="E32" s="54"/>
      <c r="F32" s="55"/>
      <c r="G32" s="56"/>
      <c r="H32" s="57" t="str">
        <f t="shared" si="0"/>
        <v/>
      </c>
      <c r="I32" s="57" t="str">
        <f t="shared" si="1"/>
        <v/>
      </c>
      <c r="J32" s="58" t="str">
        <f t="shared" si="2"/>
        <v/>
      </c>
    </row>
    <row r="33" spans="1:10" x14ac:dyDescent="0.25">
      <c r="A33" s="47"/>
      <c r="B33" s="48"/>
      <c r="C33" s="48"/>
      <c r="D33" s="48"/>
      <c r="E33" s="48"/>
      <c r="F33" s="49"/>
      <c r="G33" s="50"/>
      <c r="H33" s="51" t="str">
        <f t="shared" si="0"/>
        <v/>
      </c>
      <c r="I33" s="51" t="str">
        <f t="shared" si="1"/>
        <v/>
      </c>
      <c r="J33" s="52" t="str">
        <f t="shared" si="2"/>
        <v/>
      </c>
    </row>
    <row r="34" spans="1:10" x14ac:dyDescent="0.25">
      <c r="A34" s="53"/>
      <c r="B34" s="54"/>
      <c r="C34" s="54"/>
      <c r="D34" s="54"/>
      <c r="E34" s="54"/>
      <c r="F34" s="55"/>
      <c r="G34" s="56"/>
      <c r="H34" s="57" t="str">
        <f t="shared" si="0"/>
        <v/>
      </c>
      <c r="I34" s="57" t="str">
        <f t="shared" si="1"/>
        <v/>
      </c>
      <c r="J34" s="58" t="str">
        <f t="shared" si="2"/>
        <v/>
      </c>
    </row>
    <row r="35" spans="1:10" x14ac:dyDescent="0.25">
      <c r="A35" s="47"/>
      <c r="B35" s="48"/>
      <c r="C35" s="48"/>
      <c r="D35" s="48"/>
      <c r="E35" s="48"/>
      <c r="F35" s="49"/>
      <c r="G35" s="50"/>
      <c r="H35" s="51" t="str">
        <f t="shared" si="0"/>
        <v/>
      </c>
      <c r="I35" s="51" t="str">
        <f t="shared" si="1"/>
        <v/>
      </c>
      <c r="J35" s="52" t="str">
        <f t="shared" si="2"/>
        <v/>
      </c>
    </row>
    <row r="36" spans="1:10" x14ac:dyDescent="0.25">
      <c r="A36" s="53"/>
      <c r="B36" s="54"/>
      <c r="C36" s="54"/>
      <c r="D36" s="54"/>
      <c r="E36" s="54"/>
      <c r="F36" s="55"/>
      <c r="G36" s="56"/>
      <c r="H36" s="57" t="str">
        <f t="shared" si="0"/>
        <v/>
      </c>
      <c r="I36" s="57" t="str">
        <f t="shared" si="1"/>
        <v/>
      </c>
      <c r="J36" s="58" t="str">
        <f t="shared" si="2"/>
        <v/>
      </c>
    </row>
    <row r="37" spans="1:10" x14ac:dyDescent="0.25">
      <c r="A37" s="47"/>
      <c r="B37" s="48"/>
      <c r="C37" s="48"/>
      <c r="D37" s="48"/>
      <c r="E37" s="48"/>
      <c r="F37" s="49"/>
      <c r="G37" s="50"/>
      <c r="H37" s="51" t="str">
        <f t="shared" si="0"/>
        <v/>
      </c>
      <c r="I37" s="51" t="str">
        <f t="shared" si="1"/>
        <v/>
      </c>
      <c r="J37" s="52" t="str">
        <f t="shared" si="2"/>
        <v/>
      </c>
    </row>
    <row r="38" spans="1:10" x14ac:dyDescent="0.25">
      <c r="A38" s="53"/>
      <c r="B38" s="54"/>
      <c r="C38" s="54"/>
      <c r="D38" s="54"/>
      <c r="E38" s="54"/>
      <c r="F38" s="55"/>
      <c r="G38" s="56"/>
      <c r="H38" s="57" t="str">
        <f t="shared" si="0"/>
        <v/>
      </c>
      <c r="I38" s="57" t="str">
        <f t="shared" si="1"/>
        <v/>
      </c>
      <c r="J38" s="58" t="str">
        <f t="shared" si="2"/>
        <v/>
      </c>
    </row>
    <row r="39" spans="1:10" x14ac:dyDescent="0.25">
      <c r="A39" s="47"/>
      <c r="B39" s="48"/>
      <c r="C39" s="48"/>
      <c r="D39" s="48"/>
      <c r="E39" s="48"/>
      <c r="F39" s="49"/>
      <c r="G39" s="50"/>
      <c r="H39" s="51" t="str">
        <f t="shared" ref="H39:H70" si="3">IF($F39="","",$F39*$G39)</f>
        <v/>
      </c>
      <c r="I39" s="51" t="str">
        <f t="shared" ref="I39:I70" si="4">IF($F39="","",$F39+$H39)</f>
        <v/>
      </c>
      <c r="J39" s="52" t="str">
        <f t="shared" ref="J39:J70" si="5">IF($A39="","",YEAR($A39)*100+MONTH($A39))</f>
        <v/>
      </c>
    </row>
    <row r="40" spans="1:10" x14ac:dyDescent="0.25">
      <c r="A40" s="53"/>
      <c r="B40" s="54"/>
      <c r="C40" s="54"/>
      <c r="D40" s="54"/>
      <c r="E40" s="54"/>
      <c r="F40" s="55"/>
      <c r="G40" s="56"/>
      <c r="H40" s="57" t="str">
        <f t="shared" si="3"/>
        <v/>
      </c>
      <c r="I40" s="57" t="str">
        <f t="shared" si="4"/>
        <v/>
      </c>
      <c r="J40" s="58" t="str">
        <f t="shared" si="5"/>
        <v/>
      </c>
    </row>
    <row r="41" spans="1:10" x14ac:dyDescent="0.25">
      <c r="A41" s="47"/>
      <c r="B41" s="48"/>
      <c r="C41" s="48"/>
      <c r="D41" s="48"/>
      <c r="E41" s="48"/>
      <c r="F41" s="49"/>
      <c r="G41" s="50"/>
      <c r="H41" s="51" t="str">
        <f t="shared" si="3"/>
        <v/>
      </c>
      <c r="I41" s="51" t="str">
        <f t="shared" si="4"/>
        <v/>
      </c>
      <c r="J41" s="52" t="str">
        <f t="shared" si="5"/>
        <v/>
      </c>
    </row>
    <row r="42" spans="1:10" x14ac:dyDescent="0.25">
      <c r="A42" s="53"/>
      <c r="B42" s="54"/>
      <c r="C42" s="54"/>
      <c r="D42" s="54"/>
      <c r="E42" s="54"/>
      <c r="F42" s="55"/>
      <c r="G42" s="56"/>
      <c r="H42" s="57" t="str">
        <f t="shared" si="3"/>
        <v/>
      </c>
      <c r="I42" s="57" t="str">
        <f t="shared" si="4"/>
        <v/>
      </c>
      <c r="J42" s="58" t="str">
        <f t="shared" si="5"/>
        <v/>
      </c>
    </row>
    <row r="43" spans="1:10" x14ac:dyDescent="0.25">
      <c r="A43" s="47"/>
      <c r="B43" s="48"/>
      <c r="C43" s="48"/>
      <c r="D43" s="48"/>
      <c r="E43" s="48"/>
      <c r="F43" s="49"/>
      <c r="G43" s="50"/>
      <c r="H43" s="51" t="str">
        <f t="shared" si="3"/>
        <v/>
      </c>
      <c r="I43" s="51" t="str">
        <f t="shared" si="4"/>
        <v/>
      </c>
      <c r="J43" s="52" t="str">
        <f t="shared" si="5"/>
        <v/>
      </c>
    </row>
    <row r="44" spans="1:10" x14ac:dyDescent="0.25">
      <c r="A44" s="53"/>
      <c r="B44" s="54"/>
      <c r="C44" s="54"/>
      <c r="D44" s="54"/>
      <c r="E44" s="54"/>
      <c r="F44" s="55"/>
      <c r="G44" s="56"/>
      <c r="H44" s="57" t="str">
        <f t="shared" si="3"/>
        <v/>
      </c>
      <c r="I44" s="57" t="str">
        <f t="shared" si="4"/>
        <v/>
      </c>
      <c r="J44" s="58" t="str">
        <f t="shared" si="5"/>
        <v/>
      </c>
    </row>
    <row r="45" spans="1:10" x14ac:dyDescent="0.25">
      <c r="A45" s="47"/>
      <c r="B45" s="48"/>
      <c r="C45" s="48"/>
      <c r="D45" s="48"/>
      <c r="E45" s="48"/>
      <c r="F45" s="49"/>
      <c r="G45" s="50"/>
      <c r="H45" s="51" t="str">
        <f t="shared" si="3"/>
        <v/>
      </c>
      <c r="I45" s="51" t="str">
        <f t="shared" si="4"/>
        <v/>
      </c>
      <c r="J45" s="52" t="str">
        <f t="shared" si="5"/>
        <v/>
      </c>
    </row>
    <row r="46" spans="1:10" x14ac:dyDescent="0.25">
      <c r="A46" s="53"/>
      <c r="B46" s="54"/>
      <c r="C46" s="54"/>
      <c r="D46" s="54"/>
      <c r="E46" s="54"/>
      <c r="F46" s="55"/>
      <c r="G46" s="56"/>
      <c r="H46" s="57" t="str">
        <f t="shared" si="3"/>
        <v/>
      </c>
      <c r="I46" s="57" t="str">
        <f t="shared" si="4"/>
        <v/>
      </c>
      <c r="J46" s="58" t="str">
        <f t="shared" si="5"/>
        <v/>
      </c>
    </row>
    <row r="47" spans="1:10" x14ac:dyDescent="0.25">
      <c r="A47" s="47"/>
      <c r="B47" s="48"/>
      <c r="C47" s="48"/>
      <c r="D47" s="48"/>
      <c r="E47" s="48"/>
      <c r="F47" s="49"/>
      <c r="G47" s="50"/>
      <c r="H47" s="51" t="str">
        <f t="shared" si="3"/>
        <v/>
      </c>
      <c r="I47" s="51" t="str">
        <f t="shared" si="4"/>
        <v/>
      </c>
      <c r="J47" s="52" t="str">
        <f t="shared" si="5"/>
        <v/>
      </c>
    </row>
    <row r="48" spans="1:10" x14ac:dyDescent="0.25">
      <c r="A48" s="53"/>
      <c r="B48" s="54"/>
      <c r="C48" s="54"/>
      <c r="D48" s="54"/>
      <c r="E48" s="54"/>
      <c r="F48" s="55"/>
      <c r="G48" s="56"/>
      <c r="H48" s="57" t="str">
        <f t="shared" si="3"/>
        <v/>
      </c>
      <c r="I48" s="57" t="str">
        <f t="shared" si="4"/>
        <v/>
      </c>
      <c r="J48" s="58" t="str">
        <f t="shared" si="5"/>
        <v/>
      </c>
    </row>
    <row r="49" spans="1:10" x14ac:dyDescent="0.25">
      <c r="A49" s="47"/>
      <c r="B49" s="48"/>
      <c r="C49" s="48"/>
      <c r="D49" s="48"/>
      <c r="E49" s="48"/>
      <c r="F49" s="49"/>
      <c r="G49" s="50"/>
      <c r="H49" s="51" t="str">
        <f t="shared" si="3"/>
        <v/>
      </c>
      <c r="I49" s="51" t="str">
        <f t="shared" si="4"/>
        <v/>
      </c>
      <c r="J49" s="52" t="str">
        <f t="shared" si="5"/>
        <v/>
      </c>
    </row>
    <row r="50" spans="1:10" x14ac:dyDescent="0.25">
      <c r="A50" s="53"/>
      <c r="B50" s="54"/>
      <c r="C50" s="54"/>
      <c r="D50" s="54"/>
      <c r="E50" s="54"/>
      <c r="F50" s="55"/>
      <c r="G50" s="56"/>
      <c r="H50" s="57" t="str">
        <f t="shared" si="3"/>
        <v/>
      </c>
      <c r="I50" s="57" t="str">
        <f t="shared" si="4"/>
        <v/>
      </c>
      <c r="J50" s="58" t="str">
        <f t="shared" si="5"/>
        <v/>
      </c>
    </row>
    <row r="51" spans="1:10" x14ac:dyDescent="0.25">
      <c r="A51" s="47"/>
      <c r="B51" s="48"/>
      <c r="C51" s="48"/>
      <c r="D51" s="48"/>
      <c r="E51" s="48"/>
      <c r="F51" s="49"/>
      <c r="G51" s="50"/>
      <c r="H51" s="51" t="str">
        <f t="shared" si="3"/>
        <v/>
      </c>
      <c r="I51" s="51" t="str">
        <f t="shared" si="4"/>
        <v/>
      </c>
      <c r="J51" s="52" t="str">
        <f t="shared" si="5"/>
        <v/>
      </c>
    </row>
    <row r="52" spans="1:10" x14ac:dyDescent="0.25">
      <c r="A52" s="53"/>
      <c r="B52" s="54"/>
      <c r="C52" s="54"/>
      <c r="D52" s="54"/>
      <c r="E52" s="54"/>
      <c r="F52" s="55"/>
      <c r="G52" s="56"/>
      <c r="H52" s="57" t="str">
        <f t="shared" si="3"/>
        <v/>
      </c>
      <c r="I52" s="57" t="str">
        <f t="shared" si="4"/>
        <v/>
      </c>
      <c r="J52" s="58" t="str">
        <f t="shared" si="5"/>
        <v/>
      </c>
    </row>
    <row r="53" spans="1:10" x14ac:dyDescent="0.25">
      <c r="A53" s="47"/>
      <c r="B53" s="48"/>
      <c r="C53" s="48"/>
      <c r="D53" s="48"/>
      <c r="E53" s="48"/>
      <c r="F53" s="49"/>
      <c r="G53" s="50"/>
      <c r="H53" s="51" t="str">
        <f t="shared" si="3"/>
        <v/>
      </c>
      <c r="I53" s="51" t="str">
        <f t="shared" si="4"/>
        <v/>
      </c>
      <c r="J53" s="52" t="str">
        <f t="shared" si="5"/>
        <v/>
      </c>
    </row>
    <row r="54" spans="1:10" x14ac:dyDescent="0.25">
      <c r="A54" s="53"/>
      <c r="B54" s="54"/>
      <c r="C54" s="54"/>
      <c r="D54" s="54"/>
      <c r="E54" s="54"/>
      <c r="F54" s="55"/>
      <c r="G54" s="56"/>
      <c r="H54" s="57" t="str">
        <f t="shared" si="3"/>
        <v/>
      </c>
      <c r="I54" s="57" t="str">
        <f t="shared" si="4"/>
        <v/>
      </c>
      <c r="J54" s="58" t="str">
        <f t="shared" si="5"/>
        <v/>
      </c>
    </row>
    <row r="55" spans="1:10" x14ac:dyDescent="0.25">
      <c r="A55" s="47"/>
      <c r="B55" s="48"/>
      <c r="C55" s="48"/>
      <c r="D55" s="48"/>
      <c r="E55" s="48"/>
      <c r="F55" s="49"/>
      <c r="G55" s="50"/>
      <c r="H55" s="51" t="str">
        <f t="shared" si="3"/>
        <v/>
      </c>
      <c r="I55" s="51" t="str">
        <f t="shared" si="4"/>
        <v/>
      </c>
      <c r="J55" s="52" t="str">
        <f t="shared" si="5"/>
        <v/>
      </c>
    </row>
    <row r="56" spans="1:10" x14ac:dyDescent="0.25">
      <c r="A56" s="53"/>
      <c r="B56" s="54"/>
      <c r="C56" s="54"/>
      <c r="D56" s="54"/>
      <c r="E56" s="54"/>
      <c r="F56" s="55"/>
      <c r="G56" s="56"/>
      <c r="H56" s="57" t="str">
        <f t="shared" si="3"/>
        <v/>
      </c>
      <c r="I56" s="57" t="str">
        <f t="shared" si="4"/>
        <v/>
      </c>
      <c r="J56" s="58" t="str">
        <f t="shared" si="5"/>
        <v/>
      </c>
    </row>
    <row r="57" spans="1:10" x14ac:dyDescent="0.25">
      <c r="A57" s="47"/>
      <c r="B57" s="48"/>
      <c r="C57" s="48"/>
      <c r="D57" s="48"/>
      <c r="E57" s="48"/>
      <c r="F57" s="49"/>
      <c r="G57" s="50"/>
      <c r="H57" s="51" t="str">
        <f t="shared" si="3"/>
        <v/>
      </c>
      <c r="I57" s="51" t="str">
        <f t="shared" si="4"/>
        <v/>
      </c>
      <c r="J57" s="52" t="str">
        <f t="shared" si="5"/>
        <v/>
      </c>
    </row>
    <row r="58" spans="1:10" x14ac:dyDescent="0.25">
      <c r="A58" s="53"/>
      <c r="B58" s="54"/>
      <c r="C58" s="54"/>
      <c r="D58" s="54"/>
      <c r="E58" s="54"/>
      <c r="F58" s="55"/>
      <c r="G58" s="56"/>
      <c r="H58" s="57" t="str">
        <f t="shared" si="3"/>
        <v/>
      </c>
      <c r="I58" s="57" t="str">
        <f t="shared" si="4"/>
        <v/>
      </c>
      <c r="J58" s="58" t="str">
        <f t="shared" si="5"/>
        <v/>
      </c>
    </row>
    <row r="59" spans="1:10" x14ac:dyDescent="0.25">
      <c r="A59" s="47"/>
      <c r="B59" s="48"/>
      <c r="C59" s="48"/>
      <c r="D59" s="48"/>
      <c r="E59" s="48"/>
      <c r="F59" s="49"/>
      <c r="G59" s="50"/>
      <c r="H59" s="51" t="str">
        <f t="shared" si="3"/>
        <v/>
      </c>
      <c r="I59" s="51" t="str">
        <f t="shared" si="4"/>
        <v/>
      </c>
      <c r="J59" s="52" t="str">
        <f t="shared" si="5"/>
        <v/>
      </c>
    </row>
    <row r="60" spans="1:10" x14ac:dyDescent="0.25">
      <c r="A60" s="53"/>
      <c r="B60" s="54"/>
      <c r="C60" s="54"/>
      <c r="D60" s="54"/>
      <c r="E60" s="54"/>
      <c r="F60" s="55"/>
      <c r="G60" s="56"/>
      <c r="H60" s="57" t="str">
        <f t="shared" si="3"/>
        <v/>
      </c>
      <c r="I60" s="57" t="str">
        <f t="shared" si="4"/>
        <v/>
      </c>
      <c r="J60" s="58" t="str">
        <f t="shared" si="5"/>
        <v/>
      </c>
    </row>
    <row r="61" spans="1:10" x14ac:dyDescent="0.25">
      <c r="A61" s="47"/>
      <c r="B61" s="48"/>
      <c r="C61" s="48"/>
      <c r="D61" s="48"/>
      <c r="E61" s="48"/>
      <c r="F61" s="49"/>
      <c r="G61" s="50"/>
      <c r="H61" s="51" t="str">
        <f t="shared" si="3"/>
        <v/>
      </c>
      <c r="I61" s="51" t="str">
        <f t="shared" si="4"/>
        <v/>
      </c>
      <c r="J61" s="52" t="str">
        <f t="shared" si="5"/>
        <v/>
      </c>
    </row>
    <row r="62" spans="1:10" x14ac:dyDescent="0.25">
      <c r="A62" s="53"/>
      <c r="B62" s="54"/>
      <c r="C62" s="54"/>
      <c r="D62" s="54"/>
      <c r="E62" s="54"/>
      <c r="F62" s="55"/>
      <c r="G62" s="56"/>
      <c r="H62" s="57" t="str">
        <f t="shared" si="3"/>
        <v/>
      </c>
      <c r="I62" s="57" t="str">
        <f t="shared" si="4"/>
        <v/>
      </c>
      <c r="J62" s="58" t="str">
        <f t="shared" si="5"/>
        <v/>
      </c>
    </row>
    <row r="63" spans="1:10" x14ac:dyDescent="0.25">
      <c r="A63" s="47"/>
      <c r="B63" s="48"/>
      <c r="C63" s="48"/>
      <c r="D63" s="48"/>
      <c r="E63" s="48"/>
      <c r="F63" s="49"/>
      <c r="G63" s="50"/>
      <c r="H63" s="51" t="str">
        <f t="shared" si="3"/>
        <v/>
      </c>
      <c r="I63" s="51" t="str">
        <f t="shared" si="4"/>
        <v/>
      </c>
      <c r="J63" s="52" t="str">
        <f t="shared" si="5"/>
        <v/>
      </c>
    </row>
    <row r="64" spans="1:10" x14ac:dyDescent="0.25">
      <c r="A64" s="53"/>
      <c r="B64" s="54"/>
      <c r="C64" s="54"/>
      <c r="D64" s="54"/>
      <c r="E64" s="54"/>
      <c r="F64" s="55"/>
      <c r="G64" s="56"/>
      <c r="H64" s="57" t="str">
        <f t="shared" si="3"/>
        <v/>
      </c>
      <c r="I64" s="57" t="str">
        <f t="shared" si="4"/>
        <v/>
      </c>
      <c r="J64" s="58" t="str">
        <f t="shared" si="5"/>
        <v/>
      </c>
    </row>
    <row r="65" spans="1:10" x14ac:dyDescent="0.25">
      <c r="A65" s="47"/>
      <c r="B65" s="48"/>
      <c r="C65" s="48"/>
      <c r="D65" s="48"/>
      <c r="E65" s="48"/>
      <c r="F65" s="49"/>
      <c r="G65" s="50"/>
      <c r="H65" s="51" t="str">
        <f t="shared" si="3"/>
        <v/>
      </c>
      <c r="I65" s="51" t="str">
        <f t="shared" si="4"/>
        <v/>
      </c>
      <c r="J65" s="52" t="str">
        <f t="shared" si="5"/>
        <v/>
      </c>
    </row>
    <row r="66" spans="1:10" x14ac:dyDescent="0.25">
      <c r="A66" s="53"/>
      <c r="B66" s="54"/>
      <c r="C66" s="54"/>
      <c r="D66" s="54"/>
      <c r="E66" s="54"/>
      <c r="F66" s="55"/>
      <c r="G66" s="56"/>
      <c r="H66" s="57" t="str">
        <f t="shared" si="3"/>
        <v/>
      </c>
      <c r="I66" s="57" t="str">
        <f t="shared" si="4"/>
        <v/>
      </c>
      <c r="J66" s="58" t="str">
        <f t="shared" si="5"/>
        <v/>
      </c>
    </row>
    <row r="67" spans="1:10" x14ac:dyDescent="0.25">
      <c r="A67" s="47"/>
      <c r="B67" s="48"/>
      <c r="C67" s="48"/>
      <c r="D67" s="48"/>
      <c r="E67" s="48"/>
      <c r="F67" s="49"/>
      <c r="G67" s="50"/>
      <c r="H67" s="51" t="str">
        <f t="shared" si="3"/>
        <v/>
      </c>
      <c r="I67" s="51" t="str">
        <f t="shared" si="4"/>
        <v/>
      </c>
      <c r="J67" s="52" t="str">
        <f t="shared" si="5"/>
        <v/>
      </c>
    </row>
    <row r="68" spans="1:10" x14ac:dyDescent="0.25">
      <c r="A68" s="53"/>
      <c r="B68" s="54"/>
      <c r="C68" s="54"/>
      <c r="D68" s="54"/>
      <c r="E68" s="54"/>
      <c r="F68" s="55"/>
      <c r="G68" s="56"/>
      <c r="H68" s="57" t="str">
        <f t="shared" si="3"/>
        <v/>
      </c>
      <c r="I68" s="57" t="str">
        <f t="shared" si="4"/>
        <v/>
      </c>
      <c r="J68" s="58" t="str">
        <f t="shared" si="5"/>
        <v/>
      </c>
    </row>
    <row r="69" spans="1:10" x14ac:dyDescent="0.25">
      <c r="A69" s="47"/>
      <c r="B69" s="48"/>
      <c r="C69" s="48"/>
      <c r="D69" s="48"/>
      <c r="E69" s="48"/>
      <c r="F69" s="49"/>
      <c r="G69" s="50"/>
      <c r="H69" s="51" t="str">
        <f t="shared" si="3"/>
        <v/>
      </c>
      <c r="I69" s="51" t="str">
        <f t="shared" si="4"/>
        <v/>
      </c>
      <c r="J69" s="52" t="str">
        <f t="shared" si="5"/>
        <v/>
      </c>
    </row>
    <row r="70" spans="1:10" x14ac:dyDescent="0.25">
      <c r="A70" s="53"/>
      <c r="B70" s="54"/>
      <c r="C70" s="54"/>
      <c r="D70" s="54"/>
      <c r="E70" s="54"/>
      <c r="F70" s="55"/>
      <c r="G70" s="56"/>
      <c r="H70" s="57" t="str">
        <f t="shared" si="3"/>
        <v/>
      </c>
      <c r="I70" s="57" t="str">
        <f t="shared" si="4"/>
        <v/>
      </c>
      <c r="J70" s="58" t="str">
        <f t="shared" si="5"/>
        <v/>
      </c>
    </row>
    <row r="71" spans="1:10" x14ac:dyDescent="0.25">
      <c r="A71" s="47"/>
      <c r="B71" s="48"/>
      <c r="C71" s="48"/>
      <c r="D71" s="48"/>
      <c r="E71" s="48"/>
      <c r="F71" s="49"/>
      <c r="G71" s="50"/>
      <c r="H71" s="51" t="str">
        <f t="shared" ref="H71:H102" si="6">IF($F71="","",$F71*$G71)</f>
        <v/>
      </c>
      <c r="I71" s="51" t="str">
        <f t="shared" ref="I71:I102" si="7">IF($F71="","",$F71+$H71)</f>
        <v/>
      </c>
      <c r="J71" s="52" t="str">
        <f t="shared" ref="J71:J102" si="8">IF($A71="","",YEAR($A71)*100+MONTH($A71))</f>
        <v/>
      </c>
    </row>
    <row r="72" spans="1:10" x14ac:dyDescent="0.25">
      <c r="A72" s="53"/>
      <c r="B72" s="54"/>
      <c r="C72" s="54"/>
      <c r="D72" s="54"/>
      <c r="E72" s="54"/>
      <c r="F72" s="55"/>
      <c r="G72" s="56"/>
      <c r="H72" s="57" t="str">
        <f t="shared" si="6"/>
        <v/>
      </c>
      <c r="I72" s="57" t="str">
        <f t="shared" si="7"/>
        <v/>
      </c>
      <c r="J72" s="58" t="str">
        <f t="shared" si="8"/>
        <v/>
      </c>
    </row>
    <row r="73" spans="1:10" x14ac:dyDescent="0.25">
      <c r="A73" s="47"/>
      <c r="B73" s="48"/>
      <c r="C73" s="48"/>
      <c r="D73" s="48"/>
      <c r="E73" s="48"/>
      <c r="F73" s="49"/>
      <c r="G73" s="50"/>
      <c r="H73" s="51" t="str">
        <f t="shared" si="6"/>
        <v/>
      </c>
      <c r="I73" s="51" t="str">
        <f t="shared" si="7"/>
        <v/>
      </c>
      <c r="J73" s="52" t="str">
        <f t="shared" si="8"/>
        <v/>
      </c>
    </row>
    <row r="74" spans="1:10" x14ac:dyDescent="0.25">
      <c r="A74" s="53"/>
      <c r="B74" s="54"/>
      <c r="C74" s="54"/>
      <c r="D74" s="54"/>
      <c r="E74" s="54"/>
      <c r="F74" s="55"/>
      <c r="G74" s="56"/>
      <c r="H74" s="57" t="str">
        <f t="shared" si="6"/>
        <v/>
      </c>
      <c r="I74" s="57" t="str">
        <f t="shared" si="7"/>
        <v/>
      </c>
      <c r="J74" s="58" t="str">
        <f t="shared" si="8"/>
        <v/>
      </c>
    </row>
    <row r="75" spans="1:10" x14ac:dyDescent="0.25">
      <c r="A75" s="47"/>
      <c r="B75" s="48"/>
      <c r="C75" s="48"/>
      <c r="D75" s="48"/>
      <c r="E75" s="48"/>
      <c r="F75" s="49"/>
      <c r="G75" s="50"/>
      <c r="H75" s="51" t="str">
        <f t="shared" si="6"/>
        <v/>
      </c>
      <c r="I75" s="51" t="str">
        <f t="shared" si="7"/>
        <v/>
      </c>
      <c r="J75" s="52" t="str">
        <f t="shared" si="8"/>
        <v/>
      </c>
    </row>
    <row r="76" spans="1:10" x14ac:dyDescent="0.25">
      <c r="A76" s="53"/>
      <c r="B76" s="54"/>
      <c r="C76" s="54"/>
      <c r="D76" s="54"/>
      <c r="E76" s="54"/>
      <c r="F76" s="55"/>
      <c r="G76" s="56"/>
      <c r="H76" s="57" t="str">
        <f t="shared" si="6"/>
        <v/>
      </c>
      <c r="I76" s="57" t="str">
        <f t="shared" si="7"/>
        <v/>
      </c>
      <c r="J76" s="58" t="str">
        <f t="shared" si="8"/>
        <v/>
      </c>
    </row>
    <row r="77" spans="1:10" x14ac:dyDescent="0.25">
      <c r="A77" s="47"/>
      <c r="B77" s="48"/>
      <c r="C77" s="48"/>
      <c r="D77" s="48"/>
      <c r="E77" s="48"/>
      <c r="F77" s="49"/>
      <c r="G77" s="50"/>
      <c r="H77" s="51" t="str">
        <f t="shared" si="6"/>
        <v/>
      </c>
      <c r="I77" s="51" t="str">
        <f t="shared" si="7"/>
        <v/>
      </c>
      <c r="J77" s="52" t="str">
        <f t="shared" si="8"/>
        <v/>
      </c>
    </row>
    <row r="78" spans="1:10" x14ac:dyDescent="0.25">
      <c r="A78" s="53"/>
      <c r="B78" s="54"/>
      <c r="C78" s="54"/>
      <c r="D78" s="54"/>
      <c r="E78" s="54"/>
      <c r="F78" s="55"/>
      <c r="G78" s="56"/>
      <c r="H78" s="57" t="str">
        <f t="shared" si="6"/>
        <v/>
      </c>
      <c r="I78" s="57" t="str">
        <f t="shared" si="7"/>
        <v/>
      </c>
      <c r="J78" s="58" t="str">
        <f t="shared" si="8"/>
        <v/>
      </c>
    </row>
    <row r="79" spans="1:10" x14ac:dyDescent="0.25">
      <c r="A79" s="47"/>
      <c r="B79" s="48"/>
      <c r="C79" s="48"/>
      <c r="D79" s="48"/>
      <c r="E79" s="48"/>
      <c r="F79" s="49"/>
      <c r="G79" s="50"/>
      <c r="H79" s="51" t="str">
        <f t="shared" si="6"/>
        <v/>
      </c>
      <c r="I79" s="51" t="str">
        <f t="shared" si="7"/>
        <v/>
      </c>
      <c r="J79" s="52" t="str">
        <f t="shared" si="8"/>
        <v/>
      </c>
    </row>
    <row r="80" spans="1:10" x14ac:dyDescent="0.25">
      <c r="A80" s="53"/>
      <c r="B80" s="54"/>
      <c r="C80" s="54"/>
      <c r="D80" s="54"/>
      <c r="E80" s="54"/>
      <c r="F80" s="55"/>
      <c r="G80" s="56"/>
      <c r="H80" s="57" t="str">
        <f t="shared" si="6"/>
        <v/>
      </c>
      <c r="I80" s="57" t="str">
        <f t="shared" si="7"/>
        <v/>
      </c>
      <c r="J80" s="58" t="str">
        <f t="shared" si="8"/>
        <v/>
      </c>
    </row>
    <row r="81" spans="1:10" x14ac:dyDescent="0.25">
      <c r="A81" s="47"/>
      <c r="B81" s="48"/>
      <c r="C81" s="48"/>
      <c r="D81" s="48"/>
      <c r="E81" s="48"/>
      <c r="F81" s="49"/>
      <c r="G81" s="50"/>
      <c r="H81" s="51" t="str">
        <f t="shared" si="6"/>
        <v/>
      </c>
      <c r="I81" s="51" t="str">
        <f t="shared" si="7"/>
        <v/>
      </c>
      <c r="J81" s="52" t="str">
        <f t="shared" si="8"/>
        <v/>
      </c>
    </row>
    <row r="82" spans="1:10" x14ac:dyDescent="0.25">
      <c r="A82" s="53"/>
      <c r="B82" s="54"/>
      <c r="C82" s="54"/>
      <c r="D82" s="54"/>
      <c r="E82" s="54"/>
      <c r="F82" s="55"/>
      <c r="G82" s="56"/>
      <c r="H82" s="57" t="str">
        <f t="shared" si="6"/>
        <v/>
      </c>
      <c r="I82" s="57" t="str">
        <f t="shared" si="7"/>
        <v/>
      </c>
      <c r="J82" s="58" t="str">
        <f t="shared" si="8"/>
        <v/>
      </c>
    </row>
    <row r="83" spans="1:10" x14ac:dyDescent="0.25">
      <c r="A83" s="47"/>
      <c r="B83" s="48"/>
      <c r="C83" s="48"/>
      <c r="D83" s="48"/>
      <c r="E83" s="48"/>
      <c r="F83" s="49"/>
      <c r="G83" s="50"/>
      <c r="H83" s="51" t="str">
        <f t="shared" si="6"/>
        <v/>
      </c>
      <c r="I83" s="51" t="str">
        <f t="shared" si="7"/>
        <v/>
      </c>
      <c r="J83" s="52" t="str">
        <f t="shared" si="8"/>
        <v/>
      </c>
    </row>
    <row r="84" spans="1:10" x14ac:dyDescent="0.25">
      <c r="A84" s="53"/>
      <c r="B84" s="54"/>
      <c r="C84" s="54"/>
      <c r="D84" s="54"/>
      <c r="E84" s="54"/>
      <c r="F84" s="55"/>
      <c r="G84" s="56"/>
      <c r="H84" s="57" t="str">
        <f t="shared" si="6"/>
        <v/>
      </c>
      <c r="I84" s="57" t="str">
        <f t="shared" si="7"/>
        <v/>
      </c>
      <c r="J84" s="58" t="str">
        <f t="shared" si="8"/>
        <v/>
      </c>
    </row>
    <row r="85" spans="1:10" x14ac:dyDescent="0.25">
      <c r="A85" s="47"/>
      <c r="B85" s="48"/>
      <c r="C85" s="48"/>
      <c r="D85" s="48"/>
      <c r="E85" s="48"/>
      <c r="F85" s="49"/>
      <c r="G85" s="50"/>
      <c r="H85" s="51" t="str">
        <f t="shared" si="6"/>
        <v/>
      </c>
      <c r="I85" s="51" t="str">
        <f t="shared" si="7"/>
        <v/>
      </c>
      <c r="J85" s="52" t="str">
        <f t="shared" si="8"/>
        <v/>
      </c>
    </row>
    <row r="86" spans="1:10" x14ac:dyDescent="0.25">
      <c r="A86" s="53"/>
      <c r="B86" s="54"/>
      <c r="C86" s="54"/>
      <c r="D86" s="54"/>
      <c r="E86" s="54"/>
      <c r="F86" s="55"/>
      <c r="G86" s="56"/>
      <c r="H86" s="57" t="str">
        <f t="shared" si="6"/>
        <v/>
      </c>
      <c r="I86" s="57" t="str">
        <f t="shared" si="7"/>
        <v/>
      </c>
      <c r="J86" s="58" t="str">
        <f t="shared" si="8"/>
        <v/>
      </c>
    </row>
    <row r="87" spans="1:10" x14ac:dyDescent="0.25">
      <c r="A87" s="47"/>
      <c r="B87" s="48"/>
      <c r="C87" s="48"/>
      <c r="D87" s="48"/>
      <c r="E87" s="48"/>
      <c r="F87" s="49"/>
      <c r="G87" s="50"/>
      <c r="H87" s="51" t="str">
        <f t="shared" si="6"/>
        <v/>
      </c>
      <c r="I87" s="51" t="str">
        <f t="shared" si="7"/>
        <v/>
      </c>
      <c r="J87" s="52" t="str">
        <f t="shared" si="8"/>
        <v/>
      </c>
    </row>
    <row r="88" spans="1:10" x14ac:dyDescent="0.25">
      <c r="A88" s="53"/>
      <c r="B88" s="54"/>
      <c r="C88" s="54"/>
      <c r="D88" s="54"/>
      <c r="E88" s="54"/>
      <c r="F88" s="55"/>
      <c r="G88" s="56"/>
      <c r="H88" s="57" t="str">
        <f t="shared" si="6"/>
        <v/>
      </c>
      <c r="I88" s="57" t="str">
        <f t="shared" si="7"/>
        <v/>
      </c>
      <c r="J88" s="58" t="str">
        <f t="shared" si="8"/>
        <v/>
      </c>
    </row>
    <row r="89" spans="1:10" x14ac:dyDescent="0.25">
      <c r="A89" s="47"/>
      <c r="B89" s="48"/>
      <c r="C89" s="48"/>
      <c r="D89" s="48"/>
      <c r="E89" s="48"/>
      <c r="F89" s="49"/>
      <c r="G89" s="50"/>
      <c r="H89" s="51" t="str">
        <f t="shared" si="6"/>
        <v/>
      </c>
      <c r="I89" s="51" t="str">
        <f t="shared" si="7"/>
        <v/>
      </c>
      <c r="J89" s="52" t="str">
        <f t="shared" si="8"/>
        <v/>
      </c>
    </row>
    <row r="90" spans="1:10" x14ac:dyDescent="0.25">
      <c r="A90" s="53"/>
      <c r="B90" s="54"/>
      <c r="C90" s="54"/>
      <c r="D90" s="54"/>
      <c r="E90" s="54"/>
      <c r="F90" s="55"/>
      <c r="G90" s="56"/>
      <c r="H90" s="57" t="str">
        <f t="shared" si="6"/>
        <v/>
      </c>
      <c r="I90" s="57" t="str">
        <f t="shared" si="7"/>
        <v/>
      </c>
      <c r="J90" s="58" t="str">
        <f t="shared" si="8"/>
        <v/>
      </c>
    </row>
    <row r="91" spans="1:10" x14ac:dyDescent="0.25">
      <c r="A91" s="47"/>
      <c r="B91" s="48"/>
      <c r="C91" s="48"/>
      <c r="D91" s="48"/>
      <c r="E91" s="48"/>
      <c r="F91" s="49"/>
      <c r="G91" s="50"/>
      <c r="H91" s="51" t="str">
        <f t="shared" si="6"/>
        <v/>
      </c>
      <c r="I91" s="51" t="str">
        <f t="shared" si="7"/>
        <v/>
      </c>
      <c r="J91" s="52" t="str">
        <f t="shared" si="8"/>
        <v/>
      </c>
    </row>
    <row r="92" spans="1:10" x14ac:dyDescent="0.25">
      <c r="A92" s="53"/>
      <c r="B92" s="54"/>
      <c r="C92" s="54"/>
      <c r="D92" s="54"/>
      <c r="E92" s="54"/>
      <c r="F92" s="55"/>
      <c r="G92" s="56"/>
      <c r="H92" s="57" t="str">
        <f t="shared" si="6"/>
        <v/>
      </c>
      <c r="I92" s="57" t="str">
        <f t="shared" si="7"/>
        <v/>
      </c>
      <c r="J92" s="58" t="str">
        <f t="shared" si="8"/>
        <v/>
      </c>
    </row>
    <row r="93" spans="1:10" x14ac:dyDescent="0.25">
      <c r="A93" s="47"/>
      <c r="B93" s="48"/>
      <c r="C93" s="48"/>
      <c r="D93" s="48"/>
      <c r="E93" s="48"/>
      <c r="F93" s="49"/>
      <c r="G93" s="50"/>
      <c r="H93" s="51" t="str">
        <f t="shared" si="6"/>
        <v/>
      </c>
      <c r="I93" s="51" t="str">
        <f t="shared" si="7"/>
        <v/>
      </c>
      <c r="J93" s="52" t="str">
        <f t="shared" si="8"/>
        <v/>
      </c>
    </row>
    <row r="94" spans="1:10" x14ac:dyDescent="0.25">
      <c r="A94" s="53"/>
      <c r="B94" s="54"/>
      <c r="C94" s="54"/>
      <c r="D94" s="54"/>
      <c r="E94" s="54"/>
      <c r="F94" s="55"/>
      <c r="G94" s="56"/>
      <c r="H94" s="57" t="str">
        <f t="shared" si="6"/>
        <v/>
      </c>
      <c r="I94" s="57" t="str">
        <f t="shared" si="7"/>
        <v/>
      </c>
      <c r="J94" s="58" t="str">
        <f t="shared" si="8"/>
        <v/>
      </c>
    </row>
    <row r="95" spans="1:10" x14ac:dyDescent="0.25">
      <c r="A95" s="47"/>
      <c r="B95" s="48"/>
      <c r="C95" s="48"/>
      <c r="D95" s="48"/>
      <c r="E95" s="48"/>
      <c r="F95" s="49"/>
      <c r="G95" s="50"/>
      <c r="H95" s="51" t="str">
        <f t="shared" si="6"/>
        <v/>
      </c>
      <c r="I95" s="51" t="str">
        <f t="shared" si="7"/>
        <v/>
      </c>
      <c r="J95" s="52" t="str">
        <f t="shared" si="8"/>
        <v/>
      </c>
    </row>
    <row r="96" spans="1:10" x14ac:dyDescent="0.25">
      <c r="A96" s="53"/>
      <c r="B96" s="54"/>
      <c r="C96" s="54"/>
      <c r="D96" s="54"/>
      <c r="E96" s="54"/>
      <c r="F96" s="55"/>
      <c r="G96" s="56"/>
      <c r="H96" s="57" t="str">
        <f t="shared" si="6"/>
        <v/>
      </c>
      <c r="I96" s="57" t="str">
        <f t="shared" si="7"/>
        <v/>
      </c>
      <c r="J96" s="58" t="str">
        <f t="shared" si="8"/>
        <v/>
      </c>
    </row>
    <row r="97" spans="1:10" x14ac:dyDescent="0.25">
      <c r="A97" s="47"/>
      <c r="B97" s="48"/>
      <c r="C97" s="48"/>
      <c r="D97" s="48"/>
      <c r="E97" s="48"/>
      <c r="F97" s="49"/>
      <c r="G97" s="50"/>
      <c r="H97" s="51" t="str">
        <f t="shared" si="6"/>
        <v/>
      </c>
      <c r="I97" s="51" t="str">
        <f t="shared" si="7"/>
        <v/>
      </c>
      <c r="J97" s="52" t="str">
        <f t="shared" si="8"/>
        <v/>
      </c>
    </row>
    <row r="98" spans="1:10" x14ac:dyDescent="0.25">
      <c r="A98" s="53"/>
      <c r="B98" s="54"/>
      <c r="C98" s="54"/>
      <c r="D98" s="54"/>
      <c r="E98" s="54"/>
      <c r="F98" s="55"/>
      <c r="G98" s="56"/>
      <c r="H98" s="57" t="str">
        <f t="shared" si="6"/>
        <v/>
      </c>
      <c r="I98" s="57" t="str">
        <f t="shared" si="7"/>
        <v/>
      </c>
      <c r="J98" s="58" t="str">
        <f t="shared" si="8"/>
        <v/>
      </c>
    </row>
    <row r="99" spans="1:10" x14ac:dyDescent="0.25">
      <c r="A99" s="47"/>
      <c r="B99" s="48"/>
      <c r="C99" s="48"/>
      <c r="D99" s="48"/>
      <c r="E99" s="48"/>
      <c r="F99" s="49"/>
      <c r="G99" s="50"/>
      <c r="H99" s="51" t="str">
        <f t="shared" si="6"/>
        <v/>
      </c>
      <c r="I99" s="51" t="str">
        <f t="shared" si="7"/>
        <v/>
      </c>
      <c r="J99" s="52" t="str">
        <f t="shared" si="8"/>
        <v/>
      </c>
    </row>
    <row r="100" spans="1:10" x14ac:dyDescent="0.25">
      <c r="A100" s="53"/>
      <c r="B100" s="54"/>
      <c r="C100" s="54"/>
      <c r="D100" s="54"/>
      <c r="E100" s="54"/>
      <c r="F100" s="55"/>
      <c r="G100" s="56"/>
      <c r="H100" s="57" t="str">
        <f t="shared" si="6"/>
        <v/>
      </c>
      <c r="I100" s="57" t="str">
        <f t="shared" si="7"/>
        <v/>
      </c>
      <c r="J100" s="58" t="str">
        <f t="shared" si="8"/>
        <v/>
      </c>
    </row>
    <row r="101" spans="1:10" x14ac:dyDescent="0.25">
      <c r="A101" s="47"/>
      <c r="B101" s="48"/>
      <c r="C101" s="48"/>
      <c r="D101" s="48"/>
      <c r="E101" s="48"/>
      <c r="F101" s="49"/>
      <c r="G101" s="50"/>
      <c r="H101" s="51" t="str">
        <f t="shared" si="6"/>
        <v/>
      </c>
      <c r="I101" s="51" t="str">
        <f t="shared" si="7"/>
        <v/>
      </c>
      <c r="J101" s="52" t="str">
        <f t="shared" si="8"/>
        <v/>
      </c>
    </row>
    <row r="102" spans="1:10" x14ac:dyDescent="0.25">
      <c r="A102" s="53"/>
      <c r="B102" s="54"/>
      <c r="C102" s="54"/>
      <c r="D102" s="54"/>
      <c r="E102" s="54"/>
      <c r="F102" s="55"/>
      <c r="G102" s="56"/>
      <c r="H102" s="57" t="str">
        <f t="shared" si="6"/>
        <v/>
      </c>
      <c r="I102" s="57" t="str">
        <f t="shared" si="7"/>
        <v/>
      </c>
      <c r="J102" s="58" t="str">
        <f t="shared" si="8"/>
        <v/>
      </c>
    </row>
    <row r="103" spans="1:10" x14ac:dyDescent="0.25">
      <c r="A103" s="47"/>
      <c r="B103" s="48"/>
      <c r="C103" s="48"/>
      <c r="D103" s="48"/>
      <c r="E103" s="48"/>
      <c r="F103" s="49"/>
      <c r="G103" s="50"/>
      <c r="H103" s="51" t="str">
        <f t="shared" ref="H103:H134" si="9">IF($F103="","",$F103*$G103)</f>
        <v/>
      </c>
      <c r="I103" s="51" t="str">
        <f t="shared" ref="I103:I134" si="10">IF($F103="","",$F103+$H103)</f>
        <v/>
      </c>
      <c r="J103" s="52" t="str">
        <f t="shared" ref="J103:J134" si="11">IF($A103="","",YEAR($A103)*100+MONTH($A103))</f>
        <v/>
      </c>
    </row>
    <row r="104" spans="1:10" x14ac:dyDescent="0.25">
      <c r="A104" s="53"/>
      <c r="B104" s="54"/>
      <c r="C104" s="54"/>
      <c r="D104" s="54"/>
      <c r="E104" s="54"/>
      <c r="F104" s="55"/>
      <c r="G104" s="56"/>
      <c r="H104" s="57" t="str">
        <f t="shared" si="9"/>
        <v/>
      </c>
      <c r="I104" s="57" t="str">
        <f t="shared" si="10"/>
        <v/>
      </c>
      <c r="J104" s="58" t="str">
        <f t="shared" si="11"/>
        <v/>
      </c>
    </row>
    <row r="105" spans="1:10" x14ac:dyDescent="0.25">
      <c r="A105" s="47"/>
      <c r="B105" s="48"/>
      <c r="C105" s="48"/>
      <c r="D105" s="48"/>
      <c r="E105" s="48"/>
      <c r="F105" s="49"/>
      <c r="G105" s="50"/>
      <c r="H105" s="51" t="str">
        <f t="shared" si="9"/>
        <v/>
      </c>
      <c r="I105" s="51" t="str">
        <f t="shared" si="10"/>
        <v/>
      </c>
      <c r="J105" s="52" t="str">
        <f t="shared" si="11"/>
        <v/>
      </c>
    </row>
    <row r="106" spans="1:10" x14ac:dyDescent="0.25">
      <c r="A106" s="53"/>
      <c r="B106" s="54"/>
      <c r="C106" s="54"/>
      <c r="D106" s="54"/>
      <c r="E106" s="54"/>
      <c r="F106" s="55"/>
      <c r="G106" s="56"/>
      <c r="H106" s="57" t="str">
        <f t="shared" si="9"/>
        <v/>
      </c>
      <c r="I106" s="57" t="str">
        <f t="shared" si="10"/>
        <v/>
      </c>
      <c r="J106" s="58" t="str">
        <f t="shared" si="11"/>
        <v/>
      </c>
    </row>
    <row r="107" spans="1:10" x14ac:dyDescent="0.25">
      <c r="A107" s="47"/>
      <c r="B107" s="48"/>
      <c r="C107" s="48"/>
      <c r="D107" s="48"/>
      <c r="E107" s="48"/>
      <c r="F107" s="49"/>
      <c r="G107" s="50"/>
      <c r="H107" s="51" t="str">
        <f t="shared" si="9"/>
        <v/>
      </c>
      <c r="I107" s="51" t="str">
        <f t="shared" si="10"/>
        <v/>
      </c>
      <c r="J107" s="52" t="str">
        <f t="shared" si="11"/>
        <v/>
      </c>
    </row>
    <row r="108" spans="1:10" x14ac:dyDescent="0.25">
      <c r="A108" s="53"/>
      <c r="B108" s="54"/>
      <c r="C108" s="54"/>
      <c r="D108" s="54"/>
      <c r="E108" s="54"/>
      <c r="F108" s="55"/>
      <c r="G108" s="56"/>
      <c r="H108" s="57" t="str">
        <f t="shared" si="9"/>
        <v/>
      </c>
      <c r="I108" s="57" t="str">
        <f t="shared" si="10"/>
        <v/>
      </c>
      <c r="J108" s="58" t="str">
        <f t="shared" si="11"/>
        <v/>
      </c>
    </row>
    <row r="109" spans="1:10" x14ac:dyDescent="0.25">
      <c r="A109" s="47"/>
      <c r="B109" s="48"/>
      <c r="C109" s="48"/>
      <c r="D109" s="48"/>
      <c r="E109" s="48"/>
      <c r="F109" s="49"/>
      <c r="G109" s="50"/>
      <c r="H109" s="51" t="str">
        <f t="shared" si="9"/>
        <v/>
      </c>
      <c r="I109" s="51" t="str">
        <f t="shared" si="10"/>
        <v/>
      </c>
      <c r="J109" s="52" t="str">
        <f t="shared" si="11"/>
        <v/>
      </c>
    </row>
    <row r="110" spans="1:10" x14ac:dyDescent="0.25">
      <c r="A110" s="53"/>
      <c r="B110" s="54"/>
      <c r="C110" s="54"/>
      <c r="D110" s="54"/>
      <c r="E110" s="54"/>
      <c r="F110" s="55"/>
      <c r="G110" s="56"/>
      <c r="H110" s="57" t="str">
        <f t="shared" si="9"/>
        <v/>
      </c>
      <c r="I110" s="57" t="str">
        <f t="shared" si="10"/>
        <v/>
      </c>
      <c r="J110" s="58" t="str">
        <f t="shared" si="11"/>
        <v/>
      </c>
    </row>
    <row r="111" spans="1:10" x14ac:dyDescent="0.25">
      <c r="A111" s="47"/>
      <c r="B111" s="48"/>
      <c r="C111" s="48"/>
      <c r="D111" s="48"/>
      <c r="E111" s="48"/>
      <c r="F111" s="49"/>
      <c r="G111" s="50"/>
      <c r="H111" s="51" t="str">
        <f t="shared" si="9"/>
        <v/>
      </c>
      <c r="I111" s="51" t="str">
        <f t="shared" si="10"/>
        <v/>
      </c>
      <c r="J111" s="52" t="str">
        <f t="shared" si="11"/>
        <v/>
      </c>
    </row>
    <row r="112" spans="1:10" x14ac:dyDescent="0.25">
      <c r="A112" s="53"/>
      <c r="B112" s="54"/>
      <c r="C112" s="54"/>
      <c r="D112" s="54"/>
      <c r="E112" s="54"/>
      <c r="F112" s="55"/>
      <c r="G112" s="56"/>
      <c r="H112" s="57" t="str">
        <f t="shared" si="9"/>
        <v/>
      </c>
      <c r="I112" s="57" t="str">
        <f t="shared" si="10"/>
        <v/>
      </c>
      <c r="J112" s="58" t="str">
        <f t="shared" si="11"/>
        <v/>
      </c>
    </row>
    <row r="113" spans="1:10" x14ac:dyDescent="0.25">
      <c r="A113" s="47"/>
      <c r="B113" s="48"/>
      <c r="C113" s="48"/>
      <c r="D113" s="48"/>
      <c r="E113" s="48"/>
      <c r="F113" s="49"/>
      <c r="G113" s="50"/>
      <c r="H113" s="51" t="str">
        <f t="shared" si="9"/>
        <v/>
      </c>
      <c r="I113" s="51" t="str">
        <f t="shared" si="10"/>
        <v/>
      </c>
      <c r="J113" s="52" t="str">
        <f t="shared" si="11"/>
        <v/>
      </c>
    </row>
    <row r="114" spans="1:10" x14ac:dyDescent="0.25">
      <c r="A114" s="53"/>
      <c r="B114" s="54"/>
      <c r="C114" s="54"/>
      <c r="D114" s="54"/>
      <c r="E114" s="54"/>
      <c r="F114" s="55"/>
      <c r="G114" s="56"/>
      <c r="H114" s="57" t="str">
        <f t="shared" si="9"/>
        <v/>
      </c>
      <c r="I114" s="57" t="str">
        <f t="shared" si="10"/>
        <v/>
      </c>
      <c r="J114" s="58" t="str">
        <f t="shared" si="11"/>
        <v/>
      </c>
    </row>
    <row r="115" spans="1:10" x14ac:dyDescent="0.25">
      <c r="A115" s="47"/>
      <c r="B115" s="48"/>
      <c r="C115" s="48"/>
      <c r="D115" s="48"/>
      <c r="E115" s="48"/>
      <c r="F115" s="49"/>
      <c r="G115" s="50"/>
      <c r="H115" s="51" t="str">
        <f t="shared" si="9"/>
        <v/>
      </c>
      <c r="I115" s="51" t="str">
        <f t="shared" si="10"/>
        <v/>
      </c>
      <c r="J115" s="52" t="str">
        <f t="shared" si="11"/>
        <v/>
      </c>
    </row>
    <row r="116" spans="1:10" x14ac:dyDescent="0.25">
      <c r="A116" s="53"/>
      <c r="B116" s="54"/>
      <c r="C116" s="54"/>
      <c r="D116" s="54"/>
      <c r="E116" s="54"/>
      <c r="F116" s="55"/>
      <c r="G116" s="56"/>
      <c r="H116" s="57" t="str">
        <f t="shared" si="9"/>
        <v/>
      </c>
      <c r="I116" s="57" t="str">
        <f t="shared" si="10"/>
        <v/>
      </c>
      <c r="J116" s="58" t="str">
        <f t="shared" si="11"/>
        <v/>
      </c>
    </row>
    <row r="117" spans="1:10" x14ac:dyDescent="0.25">
      <c r="A117" s="47"/>
      <c r="B117" s="48"/>
      <c r="C117" s="48"/>
      <c r="D117" s="48"/>
      <c r="E117" s="48"/>
      <c r="F117" s="49"/>
      <c r="G117" s="50"/>
      <c r="H117" s="51" t="str">
        <f t="shared" si="9"/>
        <v/>
      </c>
      <c r="I117" s="51" t="str">
        <f t="shared" si="10"/>
        <v/>
      </c>
      <c r="J117" s="52" t="str">
        <f t="shared" si="11"/>
        <v/>
      </c>
    </row>
    <row r="118" spans="1:10" x14ac:dyDescent="0.25">
      <c r="A118" s="53"/>
      <c r="B118" s="54"/>
      <c r="C118" s="54"/>
      <c r="D118" s="54"/>
      <c r="E118" s="54"/>
      <c r="F118" s="55"/>
      <c r="G118" s="56"/>
      <c r="H118" s="57" t="str">
        <f t="shared" si="9"/>
        <v/>
      </c>
      <c r="I118" s="57" t="str">
        <f t="shared" si="10"/>
        <v/>
      </c>
      <c r="J118" s="58" t="str">
        <f t="shared" si="11"/>
        <v/>
      </c>
    </row>
    <row r="119" spans="1:10" x14ac:dyDescent="0.25">
      <c r="A119" s="47"/>
      <c r="B119" s="48"/>
      <c r="C119" s="48"/>
      <c r="D119" s="48"/>
      <c r="E119" s="48"/>
      <c r="F119" s="49"/>
      <c r="G119" s="50"/>
      <c r="H119" s="51" t="str">
        <f t="shared" si="9"/>
        <v/>
      </c>
      <c r="I119" s="51" t="str">
        <f t="shared" si="10"/>
        <v/>
      </c>
      <c r="J119" s="52" t="str">
        <f t="shared" si="11"/>
        <v/>
      </c>
    </row>
    <row r="120" spans="1:10" x14ac:dyDescent="0.25">
      <c r="A120" s="53"/>
      <c r="B120" s="54"/>
      <c r="C120" s="54"/>
      <c r="D120" s="54"/>
      <c r="E120" s="54"/>
      <c r="F120" s="55"/>
      <c r="G120" s="56"/>
      <c r="H120" s="57" t="str">
        <f t="shared" si="9"/>
        <v/>
      </c>
      <c r="I120" s="57" t="str">
        <f t="shared" si="10"/>
        <v/>
      </c>
      <c r="J120" s="58" t="str">
        <f t="shared" si="11"/>
        <v/>
      </c>
    </row>
    <row r="121" spans="1:10" x14ac:dyDescent="0.25">
      <c r="A121" s="47"/>
      <c r="B121" s="48"/>
      <c r="C121" s="48"/>
      <c r="D121" s="48"/>
      <c r="E121" s="48"/>
      <c r="F121" s="49"/>
      <c r="G121" s="50"/>
      <c r="H121" s="51" t="str">
        <f t="shared" si="9"/>
        <v/>
      </c>
      <c r="I121" s="51" t="str">
        <f t="shared" si="10"/>
        <v/>
      </c>
      <c r="J121" s="52" t="str">
        <f t="shared" si="11"/>
        <v/>
      </c>
    </row>
    <row r="122" spans="1:10" x14ac:dyDescent="0.25">
      <c r="A122" s="53"/>
      <c r="B122" s="54"/>
      <c r="C122" s="54"/>
      <c r="D122" s="54"/>
      <c r="E122" s="54"/>
      <c r="F122" s="55"/>
      <c r="G122" s="56"/>
      <c r="H122" s="57" t="str">
        <f t="shared" si="9"/>
        <v/>
      </c>
      <c r="I122" s="57" t="str">
        <f t="shared" si="10"/>
        <v/>
      </c>
      <c r="J122" s="58" t="str">
        <f t="shared" si="11"/>
        <v/>
      </c>
    </row>
    <row r="123" spans="1:10" x14ac:dyDescent="0.25">
      <c r="A123" s="47"/>
      <c r="B123" s="48"/>
      <c r="C123" s="48"/>
      <c r="D123" s="48"/>
      <c r="E123" s="48"/>
      <c r="F123" s="49"/>
      <c r="G123" s="50"/>
      <c r="H123" s="51" t="str">
        <f t="shared" si="9"/>
        <v/>
      </c>
      <c r="I123" s="51" t="str">
        <f t="shared" si="10"/>
        <v/>
      </c>
      <c r="J123" s="52" t="str">
        <f t="shared" si="11"/>
        <v/>
      </c>
    </row>
    <row r="124" spans="1:10" x14ac:dyDescent="0.25">
      <c r="A124" s="53"/>
      <c r="B124" s="54"/>
      <c r="C124" s="54"/>
      <c r="D124" s="54"/>
      <c r="E124" s="54"/>
      <c r="F124" s="55"/>
      <c r="G124" s="56"/>
      <c r="H124" s="57" t="str">
        <f t="shared" si="9"/>
        <v/>
      </c>
      <c r="I124" s="57" t="str">
        <f t="shared" si="10"/>
        <v/>
      </c>
      <c r="J124" s="58" t="str">
        <f t="shared" si="11"/>
        <v/>
      </c>
    </row>
    <row r="125" spans="1:10" x14ac:dyDescent="0.25">
      <c r="A125" s="47"/>
      <c r="B125" s="48"/>
      <c r="C125" s="48"/>
      <c r="D125" s="48"/>
      <c r="E125" s="48"/>
      <c r="F125" s="49"/>
      <c r="G125" s="50"/>
      <c r="H125" s="51" t="str">
        <f t="shared" si="9"/>
        <v/>
      </c>
      <c r="I125" s="51" t="str">
        <f t="shared" si="10"/>
        <v/>
      </c>
      <c r="J125" s="52" t="str">
        <f t="shared" si="11"/>
        <v/>
      </c>
    </row>
    <row r="126" spans="1:10" x14ac:dyDescent="0.25">
      <c r="A126" s="53"/>
      <c r="B126" s="54"/>
      <c r="C126" s="54"/>
      <c r="D126" s="54"/>
      <c r="E126" s="54"/>
      <c r="F126" s="55"/>
      <c r="G126" s="56"/>
      <c r="H126" s="57" t="str">
        <f t="shared" si="9"/>
        <v/>
      </c>
      <c r="I126" s="57" t="str">
        <f t="shared" si="10"/>
        <v/>
      </c>
      <c r="J126" s="58" t="str">
        <f t="shared" si="11"/>
        <v/>
      </c>
    </row>
    <row r="127" spans="1:10" x14ac:dyDescent="0.25">
      <c r="A127" s="47"/>
      <c r="B127" s="48"/>
      <c r="C127" s="48"/>
      <c r="D127" s="48"/>
      <c r="E127" s="48"/>
      <c r="F127" s="49"/>
      <c r="G127" s="50"/>
      <c r="H127" s="51" t="str">
        <f t="shared" si="9"/>
        <v/>
      </c>
      <c r="I127" s="51" t="str">
        <f t="shared" si="10"/>
        <v/>
      </c>
      <c r="J127" s="52" t="str">
        <f t="shared" si="11"/>
        <v/>
      </c>
    </row>
    <row r="128" spans="1:10" x14ac:dyDescent="0.25">
      <c r="A128" s="53"/>
      <c r="B128" s="54"/>
      <c r="C128" s="54"/>
      <c r="D128" s="54"/>
      <c r="E128" s="54"/>
      <c r="F128" s="55"/>
      <c r="G128" s="56"/>
      <c r="H128" s="57" t="str">
        <f t="shared" si="9"/>
        <v/>
      </c>
      <c r="I128" s="57" t="str">
        <f t="shared" si="10"/>
        <v/>
      </c>
      <c r="J128" s="58" t="str">
        <f t="shared" si="11"/>
        <v/>
      </c>
    </row>
    <row r="129" spans="1:10" x14ac:dyDescent="0.25">
      <c r="A129" s="47"/>
      <c r="B129" s="48"/>
      <c r="C129" s="48"/>
      <c r="D129" s="48"/>
      <c r="E129" s="48"/>
      <c r="F129" s="49"/>
      <c r="G129" s="50"/>
      <c r="H129" s="51" t="str">
        <f t="shared" si="9"/>
        <v/>
      </c>
      <c r="I129" s="51" t="str">
        <f t="shared" si="10"/>
        <v/>
      </c>
      <c r="J129" s="52" t="str">
        <f t="shared" si="11"/>
        <v/>
      </c>
    </row>
    <row r="130" spans="1:10" x14ac:dyDescent="0.25">
      <c r="A130" s="53"/>
      <c r="B130" s="54"/>
      <c r="C130" s="54"/>
      <c r="D130" s="54"/>
      <c r="E130" s="54"/>
      <c r="F130" s="55"/>
      <c r="G130" s="56"/>
      <c r="H130" s="57" t="str">
        <f t="shared" si="9"/>
        <v/>
      </c>
      <c r="I130" s="57" t="str">
        <f t="shared" si="10"/>
        <v/>
      </c>
      <c r="J130" s="58" t="str">
        <f t="shared" si="11"/>
        <v/>
      </c>
    </row>
    <row r="131" spans="1:10" x14ac:dyDescent="0.25">
      <c r="A131" s="47"/>
      <c r="B131" s="48"/>
      <c r="C131" s="48"/>
      <c r="D131" s="48"/>
      <c r="E131" s="48"/>
      <c r="F131" s="49"/>
      <c r="G131" s="50"/>
      <c r="H131" s="51" t="str">
        <f t="shared" si="9"/>
        <v/>
      </c>
      <c r="I131" s="51" t="str">
        <f t="shared" si="10"/>
        <v/>
      </c>
      <c r="J131" s="52" t="str">
        <f t="shared" si="11"/>
        <v/>
      </c>
    </row>
    <row r="132" spans="1:10" x14ac:dyDescent="0.25">
      <c r="A132" s="53"/>
      <c r="B132" s="54"/>
      <c r="C132" s="54"/>
      <c r="D132" s="54"/>
      <c r="E132" s="54"/>
      <c r="F132" s="55"/>
      <c r="G132" s="56"/>
      <c r="H132" s="57" t="str">
        <f t="shared" si="9"/>
        <v/>
      </c>
      <c r="I132" s="57" t="str">
        <f t="shared" si="10"/>
        <v/>
      </c>
      <c r="J132" s="58" t="str">
        <f t="shared" si="11"/>
        <v/>
      </c>
    </row>
    <row r="133" spans="1:10" x14ac:dyDescent="0.25">
      <c r="A133" s="47"/>
      <c r="B133" s="48"/>
      <c r="C133" s="48"/>
      <c r="D133" s="48"/>
      <c r="E133" s="48"/>
      <c r="F133" s="49"/>
      <c r="G133" s="50"/>
      <c r="H133" s="51" t="str">
        <f t="shared" si="9"/>
        <v/>
      </c>
      <c r="I133" s="51" t="str">
        <f t="shared" si="10"/>
        <v/>
      </c>
      <c r="J133" s="52" t="str">
        <f t="shared" si="11"/>
        <v/>
      </c>
    </row>
    <row r="134" spans="1:10" x14ac:dyDescent="0.25">
      <c r="A134" s="53"/>
      <c r="B134" s="54"/>
      <c r="C134" s="54"/>
      <c r="D134" s="54"/>
      <c r="E134" s="54"/>
      <c r="F134" s="55"/>
      <c r="G134" s="56"/>
      <c r="H134" s="57" t="str">
        <f t="shared" si="9"/>
        <v/>
      </c>
      <c r="I134" s="57" t="str">
        <f t="shared" si="10"/>
        <v/>
      </c>
      <c r="J134" s="58" t="str">
        <f t="shared" si="11"/>
        <v/>
      </c>
    </row>
    <row r="135" spans="1:10" x14ac:dyDescent="0.25">
      <c r="A135" s="47"/>
      <c r="B135" s="48"/>
      <c r="C135" s="48"/>
      <c r="D135" s="48"/>
      <c r="E135" s="48"/>
      <c r="F135" s="49"/>
      <c r="G135" s="50"/>
      <c r="H135" s="51" t="str">
        <f t="shared" ref="H135:H166" si="12">IF($F135="","",$F135*$G135)</f>
        <v/>
      </c>
      <c r="I135" s="51" t="str">
        <f t="shared" ref="I135:I166" si="13">IF($F135="","",$F135+$H135)</f>
        <v/>
      </c>
      <c r="J135" s="52" t="str">
        <f t="shared" ref="J135:J166" si="14">IF($A135="","",YEAR($A135)*100+MONTH($A135))</f>
        <v/>
      </c>
    </row>
    <row r="136" spans="1:10" x14ac:dyDescent="0.25">
      <c r="A136" s="53"/>
      <c r="B136" s="54"/>
      <c r="C136" s="54"/>
      <c r="D136" s="54"/>
      <c r="E136" s="54"/>
      <c r="F136" s="55"/>
      <c r="G136" s="56"/>
      <c r="H136" s="57" t="str">
        <f t="shared" si="12"/>
        <v/>
      </c>
      <c r="I136" s="57" t="str">
        <f t="shared" si="13"/>
        <v/>
      </c>
      <c r="J136" s="58" t="str">
        <f t="shared" si="14"/>
        <v/>
      </c>
    </row>
    <row r="137" spans="1:10" x14ac:dyDescent="0.25">
      <c r="A137" s="47"/>
      <c r="B137" s="48"/>
      <c r="C137" s="48"/>
      <c r="D137" s="48"/>
      <c r="E137" s="48"/>
      <c r="F137" s="49"/>
      <c r="G137" s="50"/>
      <c r="H137" s="51" t="str">
        <f t="shared" si="12"/>
        <v/>
      </c>
      <c r="I137" s="51" t="str">
        <f t="shared" si="13"/>
        <v/>
      </c>
      <c r="J137" s="52" t="str">
        <f t="shared" si="14"/>
        <v/>
      </c>
    </row>
    <row r="138" spans="1:10" x14ac:dyDescent="0.25">
      <c r="A138" s="53"/>
      <c r="B138" s="54"/>
      <c r="C138" s="54"/>
      <c r="D138" s="54"/>
      <c r="E138" s="54"/>
      <c r="F138" s="55"/>
      <c r="G138" s="56"/>
      <c r="H138" s="57" t="str">
        <f t="shared" si="12"/>
        <v/>
      </c>
      <c r="I138" s="57" t="str">
        <f t="shared" si="13"/>
        <v/>
      </c>
      <c r="J138" s="58" t="str">
        <f t="shared" si="14"/>
        <v/>
      </c>
    </row>
    <row r="139" spans="1:10" x14ac:dyDescent="0.25">
      <c r="A139" s="47"/>
      <c r="B139" s="48"/>
      <c r="C139" s="48"/>
      <c r="D139" s="48"/>
      <c r="E139" s="48"/>
      <c r="F139" s="49"/>
      <c r="G139" s="50"/>
      <c r="H139" s="51" t="str">
        <f t="shared" si="12"/>
        <v/>
      </c>
      <c r="I139" s="51" t="str">
        <f t="shared" si="13"/>
        <v/>
      </c>
      <c r="J139" s="52" t="str">
        <f t="shared" si="14"/>
        <v/>
      </c>
    </row>
    <row r="140" spans="1:10" x14ac:dyDescent="0.25">
      <c r="A140" s="53"/>
      <c r="B140" s="54"/>
      <c r="C140" s="54"/>
      <c r="D140" s="54"/>
      <c r="E140" s="54"/>
      <c r="F140" s="55"/>
      <c r="G140" s="56"/>
      <c r="H140" s="57" t="str">
        <f t="shared" si="12"/>
        <v/>
      </c>
      <c r="I140" s="57" t="str">
        <f t="shared" si="13"/>
        <v/>
      </c>
      <c r="J140" s="58" t="str">
        <f t="shared" si="14"/>
        <v/>
      </c>
    </row>
    <row r="141" spans="1:10" x14ac:dyDescent="0.25">
      <c r="A141" s="47"/>
      <c r="B141" s="48"/>
      <c r="C141" s="48"/>
      <c r="D141" s="48"/>
      <c r="E141" s="48"/>
      <c r="F141" s="49"/>
      <c r="G141" s="50"/>
      <c r="H141" s="51" t="str">
        <f t="shared" si="12"/>
        <v/>
      </c>
      <c r="I141" s="51" t="str">
        <f t="shared" si="13"/>
        <v/>
      </c>
      <c r="J141" s="52" t="str">
        <f t="shared" si="14"/>
        <v/>
      </c>
    </row>
    <row r="142" spans="1:10" x14ac:dyDescent="0.25">
      <c r="A142" s="53"/>
      <c r="B142" s="54"/>
      <c r="C142" s="54"/>
      <c r="D142" s="54"/>
      <c r="E142" s="54"/>
      <c r="F142" s="55"/>
      <c r="G142" s="56"/>
      <c r="H142" s="57" t="str">
        <f t="shared" si="12"/>
        <v/>
      </c>
      <c r="I142" s="57" t="str">
        <f t="shared" si="13"/>
        <v/>
      </c>
      <c r="J142" s="58" t="str">
        <f t="shared" si="14"/>
        <v/>
      </c>
    </row>
    <row r="143" spans="1:10" x14ac:dyDescent="0.25">
      <c r="A143" s="47"/>
      <c r="B143" s="48"/>
      <c r="C143" s="48"/>
      <c r="D143" s="48"/>
      <c r="E143" s="48"/>
      <c r="F143" s="49"/>
      <c r="G143" s="50"/>
      <c r="H143" s="51" t="str">
        <f t="shared" si="12"/>
        <v/>
      </c>
      <c r="I143" s="51" t="str">
        <f t="shared" si="13"/>
        <v/>
      </c>
      <c r="J143" s="52" t="str">
        <f t="shared" si="14"/>
        <v/>
      </c>
    </row>
    <row r="144" spans="1:10" x14ac:dyDescent="0.25">
      <c r="A144" s="53"/>
      <c r="B144" s="54"/>
      <c r="C144" s="54"/>
      <c r="D144" s="54"/>
      <c r="E144" s="54"/>
      <c r="F144" s="55"/>
      <c r="G144" s="56"/>
      <c r="H144" s="57" t="str">
        <f t="shared" si="12"/>
        <v/>
      </c>
      <c r="I144" s="57" t="str">
        <f t="shared" si="13"/>
        <v/>
      </c>
      <c r="J144" s="58" t="str">
        <f t="shared" si="14"/>
        <v/>
      </c>
    </row>
    <row r="145" spans="1:10" x14ac:dyDescent="0.25">
      <c r="A145" s="47"/>
      <c r="B145" s="48"/>
      <c r="C145" s="48"/>
      <c r="D145" s="48"/>
      <c r="E145" s="48"/>
      <c r="F145" s="49"/>
      <c r="G145" s="50"/>
      <c r="H145" s="51" t="str">
        <f t="shared" si="12"/>
        <v/>
      </c>
      <c r="I145" s="51" t="str">
        <f t="shared" si="13"/>
        <v/>
      </c>
      <c r="J145" s="52" t="str">
        <f t="shared" si="14"/>
        <v/>
      </c>
    </row>
    <row r="146" spans="1:10" x14ac:dyDescent="0.25">
      <c r="A146" s="53"/>
      <c r="B146" s="54"/>
      <c r="C146" s="54"/>
      <c r="D146" s="54"/>
      <c r="E146" s="54"/>
      <c r="F146" s="55"/>
      <c r="G146" s="56"/>
      <c r="H146" s="57" t="str">
        <f t="shared" si="12"/>
        <v/>
      </c>
      <c r="I146" s="57" t="str">
        <f t="shared" si="13"/>
        <v/>
      </c>
      <c r="J146" s="58" t="str">
        <f t="shared" si="14"/>
        <v/>
      </c>
    </row>
    <row r="147" spans="1:10" x14ac:dyDescent="0.25">
      <c r="A147" s="47"/>
      <c r="B147" s="48"/>
      <c r="C147" s="48"/>
      <c r="D147" s="48"/>
      <c r="E147" s="48"/>
      <c r="F147" s="49"/>
      <c r="G147" s="50"/>
      <c r="H147" s="51" t="str">
        <f t="shared" si="12"/>
        <v/>
      </c>
      <c r="I147" s="51" t="str">
        <f t="shared" si="13"/>
        <v/>
      </c>
      <c r="J147" s="52" t="str">
        <f t="shared" si="14"/>
        <v/>
      </c>
    </row>
    <row r="148" spans="1:10" x14ac:dyDescent="0.25">
      <c r="A148" s="53"/>
      <c r="B148" s="54"/>
      <c r="C148" s="54"/>
      <c r="D148" s="54"/>
      <c r="E148" s="54"/>
      <c r="F148" s="55"/>
      <c r="G148" s="56"/>
      <c r="H148" s="57" t="str">
        <f t="shared" si="12"/>
        <v/>
      </c>
      <c r="I148" s="57" t="str">
        <f t="shared" si="13"/>
        <v/>
      </c>
      <c r="J148" s="58" t="str">
        <f t="shared" si="14"/>
        <v/>
      </c>
    </row>
    <row r="149" spans="1:10" x14ac:dyDescent="0.25">
      <c r="A149" s="47"/>
      <c r="B149" s="48"/>
      <c r="C149" s="48"/>
      <c r="D149" s="48"/>
      <c r="E149" s="48"/>
      <c r="F149" s="49"/>
      <c r="G149" s="50"/>
      <c r="H149" s="51" t="str">
        <f t="shared" si="12"/>
        <v/>
      </c>
      <c r="I149" s="51" t="str">
        <f t="shared" si="13"/>
        <v/>
      </c>
      <c r="J149" s="52" t="str">
        <f t="shared" si="14"/>
        <v/>
      </c>
    </row>
    <row r="150" spans="1:10" x14ac:dyDescent="0.25">
      <c r="A150" s="53"/>
      <c r="B150" s="54"/>
      <c r="C150" s="54"/>
      <c r="D150" s="54"/>
      <c r="E150" s="54"/>
      <c r="F150" s="55"/>
      <c r="G150" s="56"/>
      <c r="H150" s="57" t="str">
        <f t="shared" si="12"/>
        <v/>
      </c>
      <c r="I150" s="57" t="str">
        <f t="shared" si="13"/>
        <v/>
      </c>
      <c r="J150" s="58" t="str">
        <f t="shared" si="14"/>
        <v/>
      </c>
    </row>
    <row r="151" spans="1:10" x14ac:dyDescent="0.25">
      <c r="A151" s="47"/>
      <c r="B151" s="48"/>
      <c r="C151" s="48"/>
      <c r="D151" s="48"/>
      <c r="E151" s="48"/>
      <c r="F151" s="49"/>
      <c r="G151" s="50"/>
      <c r="H151" s="51" t="str">
        <f t="shared" si="12"/>
        <v/>
      </c>
      <c r="I151" s="51" t="str">
        <f t="shared" si="13"/>
        <v/>
      </c>
      <c r="J151" s="52" t="str">
        <f t="shared" si="14"/>
        <v/>
      </c>
    </row>
    <row r="152" spans="1:10" x14ac:dyDescent="0.25">
      <c r="A152" s="53"/>
      <c r="B152" s="54"/>
      <c r="C152" s="54"/>
      <c r="D152" s="54"/>
      <c r="E152" s="54"/>
      <c r="F152" s="55"/>
      <c r="G152" s="56"/>
      <c r="H152" s="57" t="str">
        <f t="shared" si="12"/>
        <v/>
      </c>
      <c r="I152" s="57" t="str">
        <f t="shared" si="13"/>
        <v/>
      </c>
      <c r="J152" s="58" t="str">
        <f t="shared" si="14"/>
        <v/>
      </c>
    </row>
    <row r="153" spans="1:10" x14ac:dyDescent="0.25">
      <c r="A153" s="47"/>
      <c r="B153" s="48"/>
      <c r="C153" s="48"/>
      <c r="D153" s="48"/>
      <c r="E153" s="48"/>
      <c r="F153" s="49"/>
      <c r="G153" s="50"/>
      <c r="H153" s="51" t="str">
        <f t="shared" si="12"/>
        <v/>
      </c>
      <c r="I153" s="51" t="str">
        <f t="shared" si="13"/>
        <v/>
      </c>
      <c r="J153" s="52" t="str">
        <f t="shared" si="14"/>
        <v/>
      </c>
    </row>
    <row r="154" spans="1:10" x14ac:dyDescent="0.25">
      <c r="A154" s="53"/>
      <c r="B154" s="54"/>
      <c r="C154" s="54"/>
      <c r="D154" s="54"/>
      <c r="E154" s="54"/>
      <c r="F154" s="55"/>
      <c r="G154" s="56"/>
      <c r="H154" s="57" t="str">
        <f t="shared" si="12"/>
        <v/>
      </c>
      <c r="I154" s="57" t="str">
        <f t="shared" si="13"/>
        <v/>
      </c>
      <c r="J154" s="58" t="str">
        <f t="shared" si="14"/>
        <v/>
      </c>
    </row>
    <row r="155" spans="1:10" x14ac:dyDescent="0.25">
      <c r="A155" s="47"/>
      <c r="B155" s="48"/>
      <c r="C155" s="48"/>
      <c r="D155" s="48"/>
      <c r="E155" s="48"/>
      <c r="F155" s="49"/>
      <c r="G155" s="50"/>
      <c r="H155" s="51" t="str">
        <f t="shared" si="12"/>
        <v/>
      </c>
      <c r="I155" s="51" t="str">
        <f t="shared" si="13"/>
        <v/>
      </c>
      <c r="J155" s="52" t="str">
        <f t="shared" si="14"/>
        <v/>
      </c>
    </row>
    <row r="156" spans="1:10" x14ac:dyDescent="0.25">
      <c r="A156" s="53"/>
      <c r="B156" s="54"/>
      <c r="C156" s="54"/>
      <c r="D156" s="54"/>
      <c r="E156" s="54"/>
      <c r="F156" s="55"/>
      <c r="G156" s="56"/>
      <c r="H156" s="57" t="str">
        <f t="shared" si="12"/>
        <v/>
      </c>
      <c r="I156" s="57" t="str">
        <f t="shared" si="13"/>
        <v/>
      </c>
      <c r="J156" s="58" t="str">
        <f t="shared" si="14"/>
        <v/>
      </c>
    </row>
    <row r="157" spans="1:10" x14ac:dyDescent="0.25">
      <c r="A157" s="47"/>
      <c r="B157" s="48"/>
      <c r="C157" s="48"/>
      <c r="D157" s="48"/>
      <c r="E157" s="48"/>
      <c r="F157" s="49"/>
      <c r="G157" s="50"/>
      <c r="H157" s="51" t="str">
        <f t="shared" si="12"/>
        <v/>
      </c>
      <c r="I157" s="51" t="str">
        <f t="shared" si="13"/>
        <v/>
      </c>
      <c r="J157" s="52" t="str">
        <f t="shared" si="14"/>
        <v/>
      </c>
    </row>
    <row r="158" spans="1:10" x14ac:dyDescent="0.25">
      <c r="A158" s="53"/>
      <c r="B158" s="54"/>
      <c r="C158" s="54"/>
      <c r="D158" s="54"/>
      <c r="E158" s="54"/>
      <c r="F158" s="55"/>
      <c r="G158" s="56"/>
      <c r="H158" s="57" t="str">
        <f t="shared" si="12"/>
        <v/>
      </c>
      <c r="I158" s="57" t="str">
        <f t="shared" si="13"/>
        <v/>
      </c>
      <c r="J158" s="58" t="str">
        <f t="shared" si="14"/>
        <v/>
      </c>
    </row>
    <row r="159" spans="1:10" x14ac:dyDescent="0.25">
      <c r="A159" s="47"/>
      <c r="B159" s="48"/>
      <c r="C159" s="48"/>
      <c r="D159" s="48"/>
      <c r="E159" s="48"/>
      <c r="F159" s="49"/>
      <c r="G159" s="50"/>
      <c r="H159" s="51" t="str">
        <f t="shared" si="12"/>
        <v/>
      </c>
      <c r="I159" s="51" t="str">
        <f t="shared" si="13"/>
        <v/>
      </c>
      <c r="J159" s="52" t="str">
        <f t="shared" si="14"/>
        <v/>
      </c>
    </row>
    <row r="160" spans="1:10" x14ac:dyDescent="0.25">
      <c r="A160" s="53"/>
      <c r="B160" s="54"/>
      <c r="C160" s="54"/>
      <c r="D160" s="54"/>
      <c r="E160" s="54"/>
      <c r="F160" s="55"/>
      <c r="G160" s="56"/>
      <c r="H160" s="57" t="str">
        <f t="shared" si="12"/>
        <v/>
      </c>
      <c r="I160" s="57" t="str">
        <f t="shared" si="13"/>
        <v/>
      </c>
      <c r="J160" s="58" t="str">
        <f t="shared" si="14"/>
        <v/>
      </c>
    </row>
    <row r="161" spans="1:10" x14ac:dyDescent="0.25">
      <c r="A161" s="47"/>
      <c r="B161" s="48"/>
      <c r="C161" s="48"/>
      <c r="D161" s="48"/>
      <c r="E161" s="48"/>
      <c r="F161" s="49"/>
      <c r="G161" s="50"/>
      <c r="H161" s="51" t="str">
        <f t="shared" si="12"/>
        <v/>
      </c>
      <c r="I161" s="51" t="str">
        <f t="shared" si="13"/>
        <v/>
      </c>
      <c r="J161" s="52" t="str">
        <f t="shared" si="14"/>
        <v/>
      </c>
    </row>
    <row r="162" spans="1:10" x14ac:dyDescent="0.25">
      <c r="A162" s="53"/>
      <c r="B162" s="54"/>
      <c r="C162" s="54"/>
      <c r="D162" s="54"/>
      <c r="E162" s="54"/>
      <c r="F162" s="55"/>
      <c r="G162" s="56"/>
      <c r="H162" s="57" t="str">
        <f t="shared" si="12"/>
        <v/>
      </c>
      <c r="I162" s="57" t="str">
        <f t="shared" si="13"/>
        <v/>
      </c>
      <c r="J162" s="58" t="str">
        <f t="shared" si="14"/>
        <v/>
      </c>
    </row>
    <row r="163" spans="1:10" x14ac:dyDescent="0.25">
      <c r="A163" s="47"/>
      <c r="B163" s="48"/>
      <c r="C163" s="48"/>
      <c r="D163" s="48"/>
      <c r="E163" s="48"/>
      <c r="F163" s="49"/>
      <c r="G163" s="50"/>
      <c r="H163" s="51" t="str">
        <f t="shared" si="12"/>
        <v/>
      </c>
      <c r="I163" s="51" t="str">
        <f t="shared" si="13"/>
        <v/>
      </c>
      <c r="J163" s="52" t="str">
        <f t="shared" si="14"/>
        <v/>
      </c>
    </row>
    <row r="164" spans="1:10" x14ac:dyDescent="0.25">
      <c r="A164" s="53"/>
      <c r="B164" s="54"/>
      <c r="C164" s="54"/>
      <c r="D164" s="54"/>
      <c r="E164" s="54"/>
      <c r="F164" s="55"/>
      <c r="G164" s="56"/>
      <c r="H164" s="57" t="str">
        <f t="shared" si="12"/>
        <v/>
      </c>
      <c r="I164" s="57" t="str">
        <f t="shared" si="13"/>
        <v/>
      </c>
      <c r="J164" s="58" t="str">
        <f t="shared" si="14"/>
        <v/>
      </c>
    </row>
    <row r="165" spans="1:10" x14ac:dyDescent="0.25">
      <c r="A165" s="47"/>
      <c r="B165" s="48"/>
      <c r="C165" s="48"/>
      <c r="D165" s="48"/>
      <c r="E165" s="48"/>
      <c r="F165" s="49"/>
      <c r="G165" s="50"/>
      <c r="H165" s="51" t="str">
        <f t="shared" si="12"/>
        <v/>
      </c>
      <c r="I165" s="51" t="str">
        <f t="shared" si="13"/>
        <v/>
      </c>
      <c r="J165" s="52" t="str">
        <f t="shared" si="14"/>
        <v/>
      </c>
    </row>
    <row r="166" spans="1:10" x14ac:dyDescent="0.25">
      <c r="A166" s="53"/>
      <c r="B166" s="54"/>
      <c r="C166" s="54"/>
      <c r="D166" s="54"/>
      <c r="E166" s="54"/>
      <c r="F166" s="55"/>
      <c r="G166" s="56"/>
      <c r="H166" s="57" t="str">
        <f t="shared" si="12"/>
        <v/>
      </c>
      <c r="I166" s="57" t="str">
        <f t="shared" si="13"/>
        <v/>
      </c>
      <c r="J166" s="58" t="str">
        <f t="shared" si="14"/>
        <v/>
      </c>
    </row>
    <row r="167" spans="1:10" x14ac:dyDescent="0.25">
      <c r="A167" s="47"/>
      <c r="B167" s="48"/>
      <c r="C167" s="48"/>
      <c r="D167" s="48"/>
      <c r="E167" s="48"/>
      <c r="F167" s="49"/>
      <c r="G167" s="50"/>
      <c r="H167" s="51" t="str">
        <f t="shared" ref="H167:H198" si="15">IF($F167="","",$F167*$G167)</f>
        <v/>
      </c>
      <c r="I167" s="51" t="str">
        <f t="shared" ref="I167:I198" si="16">IF($F167="","",$F167+$H167)</f>
        <v/>
      </c>
      <c r="J167" s="52" t="str">
        <f t="shared" ref="J167:J198" si="17">IF($A167="","",YEAR($A167)*100+MONTH($A167))</f>
        <v/>
      </c>
    </row>
    <row r="168" spans="1:10" x14ac:dyDescent="0.25">
      <c r="A168" s="53"/>
      <c r="B168" s="54"/>
      <c r="C168" s="54"/>
      <c r="D168" s="54"/>
      <c r="E168" s="54"/>
      <c r="F168" s="55"/>
      <c r="G168" s="56"/>
      <c r="H168" s="57" t="str">
        <f t="shared" si="15"/>
        <v/>
      </c>
      <c r="I168" s="57" t="str">
        <f t="shared" si="16"/>
        <v/>
      </c>
      <c r="J168" s="58" t="str">
        <f t="shared" si="17"/>
        <v/>
      </c>
    </row>
    <row r="169" spans="1:10" x14ac:dyDescent="0.25">
      <c r="A169" s="47"/>
      <c r="B169" s="48"/>
      <c r="C169" s="48"/>
      <c r="D169" s="48"/>
      <c r="E169" s="48"/>
      <c r="F169" s="49"/>
      <c r="G169" s="50"/>
      <c r="H169" s="51" t="str">
        <f t="shared" si="15"/>
        <v/>
      </c>
      <c r="I169" s="51" t="str">
        <f t="shared" si="16"/>
        <v/>
      </c>
      <c r="J169" s="52" t="str">
        <f t="shared" si="17"/>
        <v/>
      </c>
    </row>
    <row r="170" spans="1:10" x14ac:dyDescent="0.25">
      <c r="A170" s="53"/>
      <c r="B170" s="54"/>
      <c r="C170" s="54"/>
      <c r="D170" s="54"/>
      <c r="E170" s="54"/>
      <c r="F170" s="55"/>
      <c r="G170" s="56"/>
      <c r="H170" s="57" t="str">
        <f t="shared" si="15"/>
        <v/>
      </c>
      <c r="I170" s="57" t="str">
        <f t="shared" si="16"/>
        <v/>
      </c>
      <c r="J170" s="58" t="str">
        <f t="shared" si="17"/>
        <v/>
      </c>
    </row>
    <row r="171" spans="1:10" x14ac:dyDescent="0.25">
      <c r="A171" s="47"/>
      <c r="B171" s="48"/>
      <c r="C171" s="48"/>
      <c r="D171" s="48"/>
      <c r="E171" s="48"/>
      <c r="F171" s="49"/>
      <c r="G171" s="50"/>
      <c r="H171" s="51" t="str">
        <f t="shared" si="15"/>
        <v/>
      </c>
      <c r="I171" s="51" t="str">
        <f t="shared" si="16"/>
        <v/>
      </c>
      <c r="J171" s="52" t="str">
        <f t="shared" si="17"/>
        <v/>
      </c>
    </row>
    <row r="172" spans="1:10" x14ac:dyDescent="0.25">
      <c r="A172" s="53"/>
      <c r="B172" s="54"/>
      <c r="C172" s="54"/>
      <c r="D172" s="54"/>
      <c r="E172" s="54"/>
      <c r="F172" s="55"/>
      <c r="G172" s="56"/>
      <c r="H172" s="57" t="str">
        <f t="shared" si="15"/>
        <v/>
      </c>
      <c r="I172" s="57" t="str">
        <f t="shared" si="16"/>
        <v/>
      </c>
      <c r="J172" s="58" t="str">
        <f t="shared" si="17"/>
        <v/>
      </c>
    </row>
    <row r="173" spans="1:10" x14ac:dyDescent="0.25">
      <c r="A173" s="47"/>
      <c r="B173" s="48"/>
      <c r="C173" s="48"/>
      <c r="D173" s="48"/>
      <c r="E173" s="48"/>
      <c r="F173" s="49"/>
      <c r="G173" s="50"/>
      <c r="H173" s="51" t="str">
        <f t="shared" si="15"/>
        <v/>
      </c>
      <c r="I173" s="51" t="str">
        <f t="shared" si="16"/>
        <v/>
      </c>
      <c r="J173" s="52" t="str">
        <f t="shared" si="17"/>
        <v/>
      </c>
    </row>
    <row r="174" spans="1:10" x14ac:dyDescent="0.25">
      <c r="A174" s="53"/>
      <c r="B174" s="54"/>
      <c r="C174" s="54"/>
      <c r="D174" s="54"/>
      <c r="E174" s="54"/>
      <c r="F174" s="55"/>
      <c r="G174" s="56"/>
      <c r="H174" s="57" t="str">
        <f t="shared" si="15"/>
        <v/>
      </c>
      <c r="I174" s="57" t="str">
        <f t="shared" si="16"/>
        <v/>
      </c>
      <c r="J174" s="58" t="str">
        <f t="shared" si="17"/>
        <v/>
      </c>
    </row>
    <row r="175" spans="1:10" x14ac:dyDescent="0.25">
      <c r="A175" s="47"/>
      <c r="B175" s="48"/>
      <c r="C175" s="48"/>
      <c r="D175" s="48"/>
      <c r="E175" s="48"/>
      <c r="F175" s="49"/>
      <c r="G175" s="50"/>
      <c r="H175" s="51" t="str">
        <f t="shared" si="15"/>
        <v/>
      </c>
      <c r="I175" s="51" t="str">
        <f t="shared" si="16"/>
        <v/>
      </c>
      <c r="J175" s="52" t="str">
        <f t="shared" si="17"/>
        <v/>
      </c>
    </row>
    <row r="176" spans="1:10" x14ac:dyDescent="0.25">
      <c r="A176" s="53"/>
      <c r="B176" s="54"/>
      <c r="C176" s="54"/>
      <c r="D176" s="54"/>
      <c r="E176" s="54"/>
      <c r="F176" s="55"/>
      <c r="G176" s="56"/>
      <c r="H176" s="57" t="str">
        <f t="shared" si="15"/>
        <v/>
      </c>
      <c r="I176" s="57" t="str">
        <f t="shared" si="16"/>
        <v/>
      </c>
      <c r="J176" s="58" t="str">
        <f t="shared" si="17"/>
        <v/>
      </c>
    </row>
    <row r="177" spans="1:10" x14ac:dyDescent="0.25">
      <c r="A177" s="47"/>
      <c r="B177" s="48"/>
      <c r="C177" s="48"/>
      <c r="D177" s="48"/>
      <c r="E177" s="48"/>
      <c r="F177" s="49"/>
      <c r="G177" s="50"/>
      <c r="H177" s="51" t="str">
        <f t="shared" si="15"/>
        <v/>
      </c>
      <c r="I177" s="51" t="str">
        <f t="shared" si="16"/>
        <v/>
      </c>
      <c r="J177" s="52" t="str">
        <f t="shared" si="17"/>
        <v/>
      </c>
    </row>
    <row r="178" spans="1:10" x14ac:dyDescent="0.25">
      <c r="A178" s="53"/>
      <c r="B178" s="54"/>
      <c r="C178" s="54"/>
      <c r="D178" s="54"/>
      <c r="E178" s="54"/>
      <c r="F178" s="55"/>
      <c r="G178" s="56"/>
      <c r="H178" s="57" t="str">
        <f t="shared" si="15"/>
        <v/>
      </c>
      <c r="I178" s="57" t="str">
        <f t="shared" si="16"/>
        <v/>
      </c>
      <c r="J178" s="58" t="str">
        <f t="shared" si="17"/>
        <v/>
      </c>
    </row>
    <row r="179" spans="1:10" x14ac:dyDescent="0.25">
      <c r="A179" s="47"/>
      <c r="B179" s="48"/>
      <c r="C179" s="48"/>
      <c r="D179" s="48"/>
      <c r="E179" s="48"/>
      <c r="F179" s="49"/>
      <c r="G179" s="50"/>
      <c r="H179" s="51" t="str">
        <f t="shared" si="15"/>
        <v/>
      </c>
      <c r="I179" s="51" t="str">
        <f t="shared" si="16"/>
        <v/>
      </c>
      <c r="J179" s="52" t="str">
        <f t="shared" si="17"/>
        <v/>
      </c>
    </row>
    <row r="180" spans="1:10" x14ac:dyDescent="0.25">
      <c r="A180" s="53"/>
      <c r="B180" s="54"/>
      <c r="C180" s="54"/>
      <c r="D180" s="54"/>
      <c r="E180" s="54"/>
      <c r="F180" s="55"/>
      <c r="G180" s="56"/>
      <c r="H180" s="57" t="str">
        <f t="shared" si="15"/>
        <v/>
      </c>
      <c r="I180" s="57" t="str">
        <f t="shared" si="16"/>
        <v/>
      </c>
      <c r="J180" s="58" t="str">
        <f t="shared" si="17"/>
        <v/>
      </c>
    </row>
    <row r="181" spans="1:10" x14ac:dyDescent="0.25">
      <c r="A181" s="47"/>
      <c r="B181" s="48"/>
      <c r="C181" s="48"/>
      <c r="D181" s="48"/>
      <c r="E181" s="48"/>
      <c r="F181" s="49"/>
      <c r="G181" s="50"/>
      <c r="H181" s="51" t="str">
        <f t="shared" si="15"/>
        <v/>
      </c>
      <c r="I181" s="51" t="str">
        <f t="shared" si="16"/>
        <v/>
      </c>
      <c r="J181" s="52" t="str">
        <f t="shared" si="17"/>
        <v/>
      </c>
    </row>
    <row r="182" spans="1:10" x14ac:dyDescent="0.25">
      <c r="A182" s="53"/>
      <c r="B182" s="54"/>
      <c r="C182" s="54"/>
      <c r="D182" s="54"/>
      <c r="E182" s="54"/>
      <c r="F182" s="55"/>
      <c r="G182" s="56"/>
      <c r="H182" s="57" t="str">
        <f t="shared" si="15"/>
        <v/>
      </c>
      <c r="I182" s="57" t="str">
        <f t="shared" si="16"/>
        <v/>
      </c>
      <c r="J182" s="58" t="str">
        <f t="shared" si="17"/>
        <v/>
      </c>
    </row>
    <row r="183" spans="1:10" x14ac:dyDescent="0.25">
      <c r="A183" s="47"/>
      <c r="B183" s="48"/>
      <c r="C183" s="48"/>
      <c r="D183" s="48"/>
      <c r="E183" s="48"/>
      <c r="F183" s="49"/>
      <c r="G183" s="50"/>
      <c r="H183" s="51" t="str">
        <f t="shared" si="15"/>
        <v/>
      </c>
      <c r="I183" s="51" t="str">
        <f t="shared" si="16"/>
        <v/>
      </c>
      <c r="J183" s="52" t="str">
        <f t="shared" si="17"/>
        <v/>
      </c>
    </row>
    <row r="184" spans="1:10" x14ac:dyDescent="0.25">
      <c r="A184" s="53"/>
      <c r="B184" s="54"/>
      <c r="C184" s="54"/>
      <c r="D184" s="54"/>
      <c r="E184" s="54"/>
      <c r="F184" s="55"/>
      <c r="G184" s="56"/>
      <c r="H184" s="57" t="str">
        <f t="shared" si="15"/>
        <v/>
      </c>
      <c r="I184" s="57" t="str">
        <f t="shared" si="16"/>
        <v/>
      </c>
      <c r="J184" s="58" t="str">
        <f t="shared" si="17"/>
        <v/>
      </c>
    </row>
    <row r="185" spans="1:10" x14ac:dyDescent="0.25">
      <c r="A185" s="47"/>
      <c r="B185" s="48"/>
      <c r="C185" s="48"/>
      <c r="D185" s="48"/>
      <c r="E185" s="48"/>
      <c r="F185" s="49"/>
      <c r="G185" s="50"/>
      <c r="H185" s="51" t="str">
        <f t="shared" si="15"/>
        <v/>
      </c>
      <c r="I185" s="51" t="str">
        <f t="shared" si="16"/>
        <v/>
      </c>
      <c r="J185" s="52" t="str">
        <f t="shared" si="17"/>
        <v/>
      </c>
    </row>
    <row r="186" spans="1:10" x14ac:dyDescent="0.25">
      <c r="A186" s="53"/>
      <c r="B186" s="54"/>
      <c r="C186" s="54"/>
      <c r="D186" s="54"/>
      <c r="E186" s="54"/>
      <c r="F186" s="55"/>
      <c r="G186" s="56"/>
      <c r="H186" s="57" t="str">
        <f t="shared" si="15"/>
        <v/>
      </c>
      <c r="I186" s="57" t="str">
        <f t="shared" si="16"/>
        <v/>
      </c>
      <c r="J186" s="58" t="str">
        <f t="shared" si="17"/>
        <v/>
      </c>
    </row>
    <row r="187" spans="1:10" x14ac:dyDescent="0.25">
      <c r="A187" s="47"/>
      <c r="B187" s="48"/>
      <c r="C187" s="48"/>
      <c r="D187" s="48"/>
      <c r="E187" s="48"/>
      <c r="F187" s="49"/>
      <c r="G187" s="50"/>
      <c r="H187" s="51" t="str">
        <f t="shared" si="15"/>
        <v/>
      </c>
      <c r="I187" s="51" t="str">
        <f t="shared" si="16"/>
        <v/>
      </c>
      <c r="J187" s="52" t="str">
        <f t="shared" si="17"/>
        <v/>
      </c>
    </row>
    <row r="188" spans="1:10" x14ac:dyDescent="0.25">
      <c r="A188" s="53"/>
      <c r="B188" s="54"/>
      <c r="C188" s="54"/>
      <c r="D188" s="54"/>
      <c r="E188" s="54"/>
      <c r="F188" s="55"/>
      <c r="G188" s="56"/>
      <c r="H188" s="57" t="str">
        <f t="shared" si="15"/>
        <v/>
      </c>
      <c r="I188" s="57" t="str">
        <f t="shared" si="16"/>
        <v/>
      </c>
      <c r="J188" s="58" t="str">
        <f t="shared" si="17"/>
        <v/>
      </c>
    </row>
    <row r="189" spans="1:10" x14ac:dyDescent="0.25">
      <c r="A189" s="47"/>
      <c r="B189" s="48"/>
      <c r="C189" s="48"/>
      <c r="D189" s="48"/>
      <c r="E189" s="48"/>
      <c r="F189" s="49"/>
      <c r="G189" s="50"/>
      <c r="H189" s="51" t="str">
        <f t="shared" si="15"/>
        <v/>
      </c>
      <c r="I189" s="51" t="str">
        <f t="shared" si="16"/>
        <v/>
      </c>
      <c r="J189" s="52" t="str">
        <f t="shared" si="17"/>
        <v/>
      </c>
    </row>
    <row r="190" spans="1:10" x14ac:dyDescent="0.25">
      <c r="A190" s="53"/>
      <c r="B190" s="54"/>
      <c r="C190" s="54"/>
      <c r="D190" s="54"/>
      <c r="E190" s="54"/>
      <c r="F190" s="55"/>
      <c r="G190" s="56"/>
      <c r="H190" s="57" t="str">
        <f t="shared" si="15"/>
        <v/>
      </c>
      <c r="I190" s="57" t="str">
        <f t="shared" si="16"/>
        <v/>
      </c>
      <c r="J190" s="58" t="str">
        <f t="shared" si="17"/>
        <v/>
      </c>
    </row>
    <row r="191" spans="1:10" x14ac:dyDescent="0.25">
      <c r="A191" s="47"/>
      <c r="B191" s="48"/>
      <c r="C191" s="48"/>
      <c r="D191" s="48"/>
      <c r="E191" s="48"/>
      <c r="F191" s="49"/>
      <c r="G191" s="50"/>
      <c r="H191" s="51" t="str">
        <f t="shared" si="15"/>
        <v/>
      </c>
      <c r="I191" s="51" t="str">
        <f t="shared" si="16"/>
        <v/>
      </c>
      <c r="J191" s="52" t="str">
        <f t="shared" si="17"/>
        <v/>
      </c>
    </row>
    <row r="192" spans="1:10" x14ac:dyDescent="0.25">
      <c r="A192" s="53"/>
      <c r="B192" s="54"/>
      <c r="C192" s="54"/>
      <c r="D192" s="54"/>
      <c r="E192" s="54"/>
      <c r="F192" s="55"/>
      <c r="G192" s="56"/>
      <c r="H192" s="57" t="str">
        <f t="shared" si="15"/>
        <v/>
      </c>
      <c r="I192" s="57" t="str">
        <f t="shared" si="16"/>
        <v/>
      </c>
      <c r="J192" s="58" t="str">
        <f t="shared" si="17"/>
        <v/>
      </c>
    </row>
    <row r="193" spans="1:10" x14ac:dyDescent="0.25">
      <c r="A193" s="47"/>
      <c r="B193" s="48"/>
      <c r="C193" s="48"/>
      <c r="D193" s="48"/>
      <c r="E193" s="48"/>
      <c r="F193" s="49"/>
      <c r="G193" s="50"/>
      <c r="H193" s="51" t="str">
        <f t="shared" si="15"/>
        <v/>
      </c>
      <c r="I193" s="51" t="str">
        <f t="shared" si="16"/>
        <v/>
      </c>
      <c r="J193" s="52" t="str">
        <f t="shared" si="17"/>
        <v/>
      </c>
    </row>
    <row r="194" spans="1:10" x14ac:dyDescent="0.25">
      <c r="A194" s="53"/>
      <c r="B194" s="54"/>
      <c r="C194" s="54"/>
      <c r="D194" s="54"/>
      <c r="E194" s="54"/>
      <c r="F194" s="55"/>
      <c r="G194" s="56"/>
      <c r="H194" s="57" t="str">
        <f t="shared" si="15"/>
        <v/>
      </c>
      <c r="I194" s="57" t="str">
        <f t="shared" si="16"/>
        <v/>
      </c>
      <c r="J194" s="58" t="str">
        <f t="shared" si="17"/>
        <v/>
      </c>
    </row>
    <row r="195" spans="1:10" x14ac:dyDescent="0.25">
      <c r="A195" s="47"/>
      <c r="B195" s="48"/>
      <c r="C195" s="48"/>
      <c r="D195" s="48"/>
      <c r="E195" s="48"/>
      <c r="F195" s="49"/>
      <c r="G195" s="50"/>
      <c r="H195" s="51" t="str">
        <f t="shared" si="15"/>
        <v/>
      </c>
      <c r="I195" s="51" t="str">
        <f t="shared" si="16"/>
        <v/>
      </c>
      <c r="J195" s="52" t="str">
        <f t="shared" si="17"/>
        <v/>
      </c>
    </row>
    <row r="196" spans="1:10" x14ac:dyDescent="0.25">
      <c r="A196" s="53"/>
      <c r="B196" s="54"/>
      <c r="C196" s="54"/>
      <c r="D196" s="54"/>
      <c r="E196" s="54"/>
      <c r="F196" s="55"/>
      <c r="G196" s="56"/>
      <c r="H196" s="57" t="str">
        <f t="shared" si="15"/>
        <v/>
      </c>
      <c r="I196" s="57" t="str">
        <f t="shared" si="16"/>
        <v/>
      </c>
      <c r="J196" s="58" t="str">
        <f t="shared" si="17"/>
        <v/>
      </c>
    </row>
    <row r="197" spans="1:10" x14ac:dyDescent="0.25">
      <c r="A197" s="47"/>
      <c r="B197" s="48"/>
      <c r="C197" s="48"/>
      <c r="D197" s="48"/>
      <c r="E197" s="48"/>
      <c r="F197" s="49"/>
      <c r="G197" s="50"/>
      <c r="H197" s="51" t="str">
        <f t="shared" si="15"/>
        <v/>
      </c>
      <c r="I197" s="51" t="str">
        <f t="shared" si="16"/>
        <v/>
      </c>
      <c r="J197" s="52" t="str">
        <f t="shared" si="17"/>
        <v/>
      </c>
    </row>
    <row r="198" spans="1:10" x14ac:dyDescent="0.25">
      <c r="A198" s="53"/>
      <c r="B198" s="54"/>
      <c r="C198" s="54"/>
      <c r="D198" s="54"/>
      <c r="E198" s="54"/>
      <c r="F198" s="55"/>
      <c r="G198" s="56"/>
      <c r="H198" s="57" t="str">
        <f t="shared" si="15"/>
        <v/>
      </c>
      <c r="I198" s="57" t="str">
        <f t="shared" si="16"/>
        <v/>
      </c>
      <c r="J198" s="58" t="str">
        <f t="shared" si="17"/>
        <v/>
      </c>
    </row>
    <row r="199" spans="1:10" x14ac:dyDescent="0.25">
      <c r="A199" s="47"/>
      <c r="B199" s="48"/>
      <c r="C199" s="48"/>
      <c r="D199" s="48"/>
      <c r="E199" s="48"/>
      <c r="F199" s="49"/>
      <c r="G199" s="50"/>
      <c r="H199" s="51" t="str">
        <f t="shared" ref="H199:H206" si="18">IF($F199="","",$F199*$G199)</f>
        <v/>
      </c>
      <c r="I199" s="51" t="str">
        <f t="shared" ref="I199:I206" si="19">IF($F199="","",$F199+$H199)</f>
        <v/>
      </c>
      <c r="J199" s="52" t="str">
        <f t="shared" ref="J199:J206" si="20">IF($A199="","",YEAR($A199)*100+MONTH($A199))</f>
        <v/>
      </c>
    </row>
    <row r="200" spans="1:10" x14ac:dyDescent="0.25">
      <c r="A200" s="53"/>
      <c r="B200" s="54"/>
      <c r="C200" s="54"/>
      <c r="D200" s="54"/>
      <c r="E200" s="54"/>
      <c r="F200" s="55"/>
      <c r="G200" s="56"/>
      <c r="H200" s="57" t="str">
        <f t="shared" si="18"/>
        <v/>
      </c>
      <c r="I200" s="57" t="str">
        <f t="shared" si="19"/>
        <v/>
      </c>
      <c r="J200" s="58" t="str">
        <f t="shared" si="20"/>
        <v/>
      </c>
    </row>
    <row r="201" spans="1:10" x14ac:dyDescent="0.25">
      <c r="A201" s="47"/>
      <c r="B201" s="48"/>
      <c r="C201" s="48"/>
      <c r="D201" s="48"/>
      <c r="E201" s="48"/>
      <c r="F201" s="49"/>
      <c r="G201" s="50"/>
      <c r="H201" s="51" t="str">
        <f t="shared" si="18"/>
        <v/>
      </c>
      <c r="I201" s="51" t="str">
        <f t="shared" si="19"/>
        <v/>
      </c>
      <c r="J201" s="52" t="str">
        <f t="shared" si="20"/>
        <v/>
      </c>
    </row>
    <row r="202" spans="1:10" x14ac:dyDescent="0.25">
      <c r="A202" s="53"/>
      <c r="B202" s="54"/>
      <c r="C202" s="54"/>
      <c r="D202" s="54"/>
      <c r="E202" s="54"/>
      <c r="F202" s="55"/>
      <c r="G202" s="56"/>
      <c r="H202" s="57" t="str">
        <f t="shared" si="18"/>
        <v/>
      </c>
      <c r="I202" s="57" t="str">
        <f t="shared" si="19"/>
        <v/>
      </c>
      <c r="J202" s="58" t="str">
        <f t="shared" si="20"/>
        <v/>
      </c>
    </row>
    <row r="203" spans="1:10" x14ac:dyDescent="0.25">
      <c r="A203" s="47"/>
      <c r="B203" s="48"/>
      <c r="C203" s="48"/>
      <c r="D203" s="48"/>
      <c r="E203" s="48"/>
      <c r="F203" s="49"/>
      <c r="G203" s="50"/>
      <c r="H203" s="51" t="str">
        <f t="shared" si="18"/>
        <v/>
      </c>
      <c r="I203" s="51" t="str">
        <f t="shared" si="19"/>
        <v/>
      </c>
      <c r="J203" s="52" t="str">
        <f t="shared" si="20"/>
        <v/>
      </c>
    </row>
    <row r="204" spans="1:10" x14ac:dyDescent="0.25">
      <c r="A204" s="53"/>
      <c r="B204" s="54"/>
      <c r="C204" s="54"/>
      <c r="D204" s="54"/>
      <c r="E204" s="54"/>
      <c r="F204" s="55"/>
      <c r="G204" s="56"/>
      <c r="H204" s="57" t="str">
        <f t="shared" si="18"/>
        <v/>
      </c>
      <c r="I204" s="57" t="str">
        <f t="shared" si="19"/>
        <v/>
      </c>
      <c r="J204" s="58" t="str">
        <f t="shared" si="20"/>
        <v/>
      </c>
    </row>
    <row r="205" spans="1:10" x14ac:dyDescent="0.25">
      <c r="A205" s="47"/>
      <c r="B205" s="48"/>
      <c r="C205" s="48"/>
      <c r="D205" s="48"/>
      <c r="E205" s="48"/>
      <c r="F205" s="49"/>
      <c r="G205" s="50"/>
      <c r="H205" s="51" t="str">
        <f t="shared" si="18"/>
        <v/>
      </c>
      <c r="I205" s="51" t="str">
        <f t="shared" si="19"/>
        <v/>
      </c>
      <c r="J205" s="52" t="str">
        <f t="shared" si="20"/>
        <v/>
      </c>
    </row>
    <row r="206" spans="1:10" x14ac:dyDescent="0.25">
      <c r="A206" s="53"/>
      <c r="B206" s="54"/>
      <c r="C206" s="54"/>
      <c r="D206" s="54"/>
      <c r="E206" s="54"/>
      <c r="F206" s="55"/>
      <c r="G206" s="56"/>
      <c r="H206" s="57" t="str">
        <f t="shared" si="18"/>
        <v/>
      </c>
      <c r="I206" s="57" t="str">
        <f t="shared" si="19"/>
        <v/>
      </c>
      <c r="J206" s="58" t="str">
        <f t="shared" si="20"/>
        <v/>
      </c>
    </row>
  </sheetData>
  <mergeCells count="3">
    <mergeCell ref="A1:J1"/>
    <mergeCell ref="A2:J2"/>
    <mergeCell ref="A4:B4"/>
  </mergeCells>
  <dataValidations count="2">
    <dataValidation type="decimal" operator="greaterThanOrEqual" allowBlank="1" errorTitle="Base HT" error="Saisissez un montant HT positif." sqref="F7:F206" xr:uid="{00000000-0002-0000-0200-000000000000}">
      <formula1>0</formula1>
      <formula2>0</formula2>
    </dataValidation>
    <dataValidation type="date" allowBlank="1" errorTitle="Date" error="Saisissez une date valide (JJ/MM/AAAA)." sqref="A7:A206" xr:uid="{00000000-0002-0000-0200-000003000000}">
      <formula1>DATE(2020,1,1)</formula1>
      <formula2>DATE(2035,12,31)</formula2>
    </dataValidation>
  </dataValidations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Valeur non autorisée" error="Choisissez une valeur dans la liste." promptTitle="Liste" prompt="Sélectionnez dans le menu déroulant." xr:uid="{00000000-0002-0000-0200-000001000000}">
          <x14:formula1>
            <xm:f>Paramètres!$E$11:$E$14</xm:f>
          </x14:formula1>
          <x14:formula2>
            <xm:f>0</xm:f>
          </x14:formula2>
          <xm:sqref>E7:E206</xm:sqref>
        </x14:dataValidation>
        <x14:dataValidation type="list" allowBlank="1" errorTitle="Taux de TVA" error="Taux non autorisé." xr:uid="{00000000-0002-0000-0200-000002000000}">
          <x14:formula1>
            <xm:f>Paramètres!$C$14:$C$18</xm:f>
          </x14:formula1>
          <x14:formula2>
            <xm:f>0</xm:f>
          </x14:formula2>
          <xm:sqref>G7:G206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3"/>
  <sheetViews>
    <sheetView showGridLines="0" zoomScaleNormal="100" workbookViewId="0"/>
  </sheetViews>
  <sheetFormatPr baseColWidth="10" defaultColWidth="8.7109375" defaultRowHeight="15" x14ac:dyDescent="0.25"/>
  <cols>
    <col min="1" max="1" width="10" customWidth="1"/>
    <col min="2" max="2" width="34" customWidth="1"/>
    <col min="3" max="4" width="16" customWidth="1"/>
    <col min="5" max="5" width="18" customWidth="1"/>
    <col min="6" max="6" width="4" customWidth="1"/>
  </cols>
  <sheetData>
    <row r="1" spans="1:5" ht="30" customHeight="1" x14ac:dyDescent="0.25">
      <c r="A1" s="1" t="s">
        <v>129</v>
      </c>
      <c r="B1" s="1"/>
      <c r="C1" s="1"/>
      <c r="D1" s="1"/>
      <c r="E1" s="1"/>
    </row>
    <row r="2" spans="1:5" ht="15" customHeight="1" x14ac:dyDescent="0.25">
      <c r="A2" s="13" t="s">
        <v>130</v>
      </c>
      <c r="B2" s="13"/>
      <c r="C2" s="13"/>
      <c r="D2" s="13"/>
      <c r="E2" s="13"/>
    </row>
    <row r="4" spans="1:5" ht="23.85" customHeight="1" x14ac:dyDescent="0.25">
      <c r="A4" s="60" t="s">
        <v>131</v>
      </c>
      <c r="B4" s="82" t="s">
        <v>132</v>
      </c>
      <c r="C4" s="82"/>
      <c r="D4" s="42" t="s">
        <v>46</v>
      </c>
      <c r="E4" s="61">
        <f>IFERROR(INDEX(Paramètres!$C$22:$C$33,MATCH($B$4,Paramètres!$A$22:$A$33,0)),0)</f>
        <v>202702</v>
      </c>
    </row>
    <row r="5" spans="1:5" x14ac:dyDescent="0.25">
      <c r="A5" s="62" t="s">
        <v>133</v>
      </c>
      <c r="B5" s="83" t="str">
        <f>Paramètres!$B$5</f>
        <v>Atelier Lumière SARL</v>
      </c>
      <c r="C5" s="83"/>
      <c r="D5" s="42" t="s">
        <v>134</v>
      </c>
      <c r="E5" s="63" t="str">
        <f>Paramètres!$B$6</f>
        <v>FR42123456789</v>
      </c>
    </row>
    <row r="6" spans="1:5" x14ac:dyDescent="0.25">
      <c r="A6" s="62" t="s">
        <v>135</v>
      </c>
      <c r="B6" s="84" t="str">
        <f>Paramètres!$B$8</f>
        <v>Réel normal</v>
      </c>
      <c r="C6" s="84"/>
      <c r="D6" s="42" t="s">
        <v>136</v>
      </c>
      <c r="E6" s="63" t="str">
        <f>Paramètres!$B$9</f>
        <v>Mensuelle</v>
      </c>
    </row>
    <row r="8" spans="1:5" ht="15" customHeight="1" x14ac:dyDescent="0.25">
      <c r="A8" s="10" t="s">
        <v>137</v>
      </c>
      <c r="B8" s="10"/>
      <c r="C8" s="10"/>
      <c r="D8" s="10"/>
      <c r="E8" s="10"/>
    </row>
    <row r="9" spans="1:5" x14ac:dyDescent="0.25">
      <c r="A9" s="43" t="s">
        <v>138</v>
      </c>
      <c r="B9" s="65" t="s">
        <v>139</v>
      </c>
      <c r="C9" s="85"/>
      <c r="D9" s="85"/>
      <c r="E9" s="43" t="s">
        <v>42</v>
      </c>
    </row>
    <row r="10" spans="1:5" x14ac:dyDescent="0.25">
      <c r="A10" s="67" t="s">
        <v>140</v>
      </c>
      <c r="B10" s="64" t="s">
        <v>141</v>
      </c>
      <c r="C10" s="68"/>
      <c r="D10" s="68"/>
      <c r="E10" s="22">
        <f>SUMIFS('Journal des ventes'!$F$7:$F$206,'Journal des ventes'!$J$7:$J$206,$E$4,'Journal des ventes'!$G$7:$G$206,"&gt;0")</f>
        <v>8380</v>
      </c>
    </row>
    <row r="11" spans="1:5" ht="25.5" x14ac:dyDescent="0.25">
      <c r="A11" s="67" t="s">
        <v>142</v>
      </c>
      <c r="B11" s="64" t="s">
        <v>143</v>
      </c>
      <c r="C11" s="68"/>
      <c r="D11" s="68"/>
      <c r="E11" s="69">
        <v>0</v>
      </c>
    </row>
    <row r="12" spans="1:5" x14ac:dyDescent="0.25">
      <c r="A12" s="67" t="s">
        <v>144</v>
      </c>
      <c r="B12" s="64" t="s">
        <v>145</v>
      </c>
      <c r="C12" s="68"/>
      <c r="D12" s="68"/>
      <c r="E12" s="22">
        <f>SUMIFS('Journal des achats'!$F$7:$F$206,'Journal des achats'!$J$7:$J$206,$E$4,'Journal des achats'!$E$7:$E$206,"Acquisition intracommunautaire")</f>
        <v>1750</v>
      </c>
    </row>
    <row r="13" spans="1:5" x14ac:dyDescent="0.25">
      <c r="A13" s="67" t="s">
        <v>146</v>
      </c>
      <c r="B13" s="64" t="s">
        <v>147</v>
      </c>
      <c r="C13" s="68"/>
      <c r="D13" s="68"/>
      <c r="E13" s="22">
        <f>SUMIFS('Journal des achats'!$F$7:$F$206,'Journal des achats'!$J$7:$J$206,$E$4,'Journal des achats'!$E$7:$E$206,"Importation")</f>
        <v>0</v>
      </c>
    </row>
    <row r="14" spans="1:5" x14ac:dyDescent="0.25">
      <c r="A14" s="67" t="s">
        <v>148</v>
      </c>
      <c r="B14" s="64" t="s">
        <v>149</v>
      </c>
      <c r="C14" s="68"/>
      <c r="D14" s="68"/>
      <c r="E14" s="22">
        <f>SUMIFS('Journal des ventes'!$F$7:$F$206,'Journal des ventes'!$J$7:$J$206,$E$4,'Journal des ventes'!$E$7:$E$206,"Exportation hors UE (exonérée)")</f>
        <v>2900</v>
      </c>
    </row>
    <row r="15" spans="1:5" ht="25.5" x14ac:dyDescent="0.25">
      <c r="A15" s="67" t="s">
        <v>150</v>
      </c>
      <c r="B15" s="64" t="s">
        <v>151</v>
      </c>
      <c r="C15" s="68"/>
      <c r="D15" s="68"/>
      <c r="E15" s="22">
        <f>SUMIFS('Journal des ventes'!$F$7:$F$206,'Journal des ventes'!$J$7:$J$206,$E$4,'Journal des ventes'!$E$7:$E$206,"Livraison intracommunautaire (exonérée)")</f>
        <v>0</v>
      </c>
    </row>
    <row r="17" spans="1:5" ht="15" customHeight="1" x14ac:dyDescent="0.25">
      <c r="A17" s="10" t="s">
        <v>152</v>
      </c>
      <c r="B17" s="10"/>
      <c r="C17" s="10"/>
      <c r="D17" s="10"/>
      <c r="E17" s="10"/>
    </row>
    <row r="18" spans="1:5" x14ac:dyDescent="0.25">
      <c r="A18" s="43" t="s">
        <v>138</v>
      </c>
      <c r="B18" s="65" t="s">
        <v>153</v>
      </c>
      <c r="C18" s="66"/>
      <c r="D18" s="43" t="s">
        <v>42</v>
      </c>
      <c r="E18" s="43" t="s">
        <v>154</v>
      </c>
    </row>
    <row r="19" spans="1:5" ht="15" customHeight="1" x14ac:dyDescent="0.25">
      <c r="A19" s="67" t="s">
        <v>155</v>
      </c>
      <c r="B19" s="84" t="s">
        <v>156</v>
      </c>
      <c r="C19" s="84"/>
      <c r="D19" s="70">
        <f>SUMIFS('Journal des ventes'!$F$7:$F$206,'Journal des ventes'!$J$7:$J$206,$E$4,'Journal des ventes'!$G$7:$G$206,0.2)</f>
        <v>7600</v>
      </c>
      <c r="E19" s="22">
        <f>SUMIFS('Journal des ventes'!$H$7:$H$206,'Journal des ventes'!$J$7:$J$206,$E$4,'Journal des ventes'!$G$7:$G$206,0.2)</f>
        <v>1520</v>
      </c>
    </row>
    <row r="20" spans="1:5" ht="15" customHeight="1" x14ac:dyDescent="0.25">
      <c r="A20" s="67" t="s">
        <v>157</v>
      </c>
      <c r="B20" s="84" t="s">
        <v>158</v>
      </c>
      <c r="C20" s="84"/>
      <c r="D20" s="70">
        <f>SUMIFS('Journal des ventes'!$F$7:$F$206,'Journal des ventes'!$J$7:$J$206,$E$4,'Journal des ventes'!$G$7:$G$206,0.1)</f>
        <v>0</v>
      </c>
      <c r="E20" s="22">
        <f>SUMIFS('Journal des ventes'!$H$7:$H$206,'Journal des ventes'!$J$7:$J$206,$E$4,'Journal des ventes'!$G$7:$G$206,0.1)</f>
        <v>0</v>
      </c>
    </row>
    <row r="21" spans="1:5" ht="15" customHeight="1" x14ac:dyDescent="0.25">
      <c r="A21" s="67" t="s">
        <v>159</v>
      </c>
      <c r="B21" s="84" t="s">
        <v>160</v>
      </c>
      <c r="C21" s="84"/>
      <c r="D21" s="70">
        <f>SUMIFS('Journal des ventes'!$F$7:$F$206,'Journal des ventes'!$J$7:$J$206,$E$4,'Journal des ventes'!$G$7:$G$206,0.055)</f>
        <v>780</v>
      </c>
      <c r="E21" s="22">
        <f>SUMIFS('Journal des ventes'!$H$7:$H$206,'Journal des ventes'!$J$7:$J$206,$E$4,'Journal des ventes'!$G$7:$G$206,0.055)</f>
        <v>42.9</v>
      </c>
    </row>
    <row r="22" spans="1:5" ht="15" customHeight="1" x14ac:dyDescent="0.25">
      <c r="A22" s="67" t="s">
        <v>161</v>
      </c>
      <c r="B22" s="84" t="s">
        <v>162</v>
      </c>
      <c r="C22" s="84"/>
      <c r="D22" s="70">
        <f>SUMIFS('Journal des ventes'!$F$7:$F$206,'Journal des ventes'!$J$7:$J$206,$E$4,'Journal des ventes'!$G$7:$G$206,0.021)</f>
        <v>0</v>
      </c>
      <c r="E22" s="22">
        <f>SUMIFS('Journal des ventes'!$H$7:$H$206,'Journal des ventes'!$J$7:$J$206,$E$4,'Journal des ventes'!$G$7:$G$206,0.021)</f>
        <v>0</v>
      </c>
    </row>
    <row r="23" spans="1:5" ht="15" customHeight="1" x14ac:dyDescent="0.25">
      <c r="A23" s="67" t="s">
        <v>163</v>
      </c>
      <c r="B23" s="84" t="s">
        <v>164</v>
      </c>
      <c r="C23" s="84"/>
      <c r="D23" s="70">
        <f>$E$12</f>
        <v>1750</v>
      </c>
      <c r="E23" s="22">
        <f>SUMIFS('Journal des achats'!$H$7:$H$206,'Journal des achats'!$J$7:$J$206,$E$4,'Journal des achats'!$E$7:$E$206,"Acquisition intracommunautaire")</f>
        <v>350</v>
      </c>
    </row>
    <row r="24" spans="1:5" ht="15" customHeight="1" x14ac:dyDescent="0.25">
      <c r="A24" s="67" t="s">
        <v>165</v>
      </c>
      <c r="B24" s="84" t="s">
        <v>166</v>
      </c>
      <c r="C24" s="84"/>
      <c r="D24" s="70">
        <f>$E$13</f>
        <v>0</v>
      </c>
      <c r="E24" s="22">
        <f>SUMIFS('Journal des achats'!$H$7:$H$206,'Journal des achats'!$J$7:$J$206,$E$4,'Journal des achats'!$E$7:$E$206,"Importation")</f>
        <v>0</v>
      </c>
    </row>
    <row r="25" spans="1:5" ht="15" customHeight="1" x14ac:dyDescent="0.25">
      <c r="A25" s="67" t="s">
        <v>167</v>
      </c>
      <c r="B25" s="84" t="s">
        <v>168</v>
      </c>
      <c r="C25" s="84"/>
      <c r="D25" s="68"/>
      <c r="E25" s="69">
        <v>0</v>
      </c>
    </row>
    <row r="26" spans="1:5" ht="15" customHeight="1" x14ac:dyDescent="0.25">
      <c r="A26" s="16" t="s">
        <v>169</v>
      </c>
      <c r="B26" s="86" t="s">
        <v>170</v>
      </c>
      <c r="C26" s="86"/>
      <c r="D26" s="86"/>
      <c r="E26" s="71">
        <f>SUM(E19:E25)</f>
        <v>1912.9</v>
      </c>
    </row>
    <row r="28" spans="1:5" ht="15" customHeight="1" x14ac:dyDescent="0.25">
      <c r="A28" s="10" t="s">
        <v>171</v>
      </c>
      <c r="B28" s="10"/>
      <c r="C28" s="10"/>
      <c r="D28" s="10"/>
      <c r="E28" s="10"/>
    </row>
    <row r="29" spans="1:5" x14ac:dyDescent="0.25">
      <c r="A29" s="43" t="s">
        <v>138</v>
      </c>
      <c r="B29" s="65" t="s">
        <v>172</v>
      </c>
      <c r="C29" s="85"/>
      <c r="D29" s="85"/>
      <c r="E29" s="43" t="s">
        <v>154</v>
      </c>
    </row>
    <row r="30" spans="1:5" ht="15" customHeight="1" x14ac:dyDescent="0.25">
      <c r="A30" s="67" t="s">
        <v>173</v>
      </c>
      <c r="B30" s="84" t="s">
        <v>174</v>
      </c>
      <c r="C30" s="84"/>
      <c r="D30" s="84"/>
      <c r="E30" s="22">
        <f>SUMIFS('Journal des achats'!$H$7:$H$206,'Journal des achats'!$J$7:$J$206,$E$4,'Journal des achats'!$E$7:$E$206,"Immobilisation")</f>
        <v>420</v>
      </c>
    </row>
    <row r="31" spans="1:5" ht="15" customHeight="1" x14ac:dyDescent="0.25">
      <c r="A31" s="67" t="s">
        <v>175</v>
      </c>
      <c r="B31" s="84" t="s">
        <v>176</v>
      </c>
      <c r="C31" s="84"/>
      <c r="D31" s="84"/>
      <c r="E31" s="22">
        <f>SUMIFS('Journal des achats'!$H$7:$H$206,'Journal des achats'!$J$7:$J$206,$E$4)-$E$30</f>
        <v>642</v>
      </c>
    </row>
    <row r="32" spans="1:5" ht="15" customHeight="1" x14ac:dyDescent="0.25">
      <c r="A32" s="67" t="s">
        <v>177</v>
      </c>
      <c r="B32" s="84" t="s">
        <v>178</v>
      </c>
      <c r="C32" s="84"/>
      <c r="D32" s="84"/>
      <c r="E32" s="69">
        <v>0</v>
      </c>
    </row>
    <row r="33" spans="1:5" ht="15" customHeight="1" x14ac:dyDescent="0.25">
      <c r="A33" s="67" t="s">
        <v>179</v>
      </c>
      <c r="B33" s="84" t="s">
        <v>180</v>
      </c>
      <c r="C33" s="84"/>
      <c r="D33" s="84"/>
      <c r="E33" s="69">
        <v>0</v>
      </c>
    </row>
    <row r="34" spans="1:5" ht="15" customHeight="1" x14ac:dyDescent="0.25">
      <c r="A34" s="17" t="s">
        <v>181</v>
      </c>
      <c r="B34" s="87" t="s">
        <v>182</v>
      </c>
      <c r="C34" s="87"/>
      <c r="D34" s="87"/>
      <c r="E34" s="72">
        <f>SUM(E30:E33)</f>
        <v>1062</v>
      </c>
    </row>
    <row r="36" spans="1:5" ht="15" customHeight="1" x14ac:dyDescent="0.25">
      <c r="A36" s="10" t="s">
        <v>183</v>
      </c>
      <c r="B36" s="10"/>
      <c r="C36" s="10"/>
      <c r="D36" s="10"/>
      <c r="E36" s="10"/>
    </row>
    <row r="37" spans="1:5" ht="15" customHeight="1" x14ac:dyDescent="0.25">
      <c r="A37" s="67" t="s">
        <v>184</v>
      </c>
      <c r="B37" s="84" t="s">
        <v>185</v>
      </c>
      <c r="C37" s="84"/>
      <c r="D37" s="84"/>
      <c r="E37" s="73">
        <f>MAX(0,$E$26-$E$34)</f>
        <v>850.90000000000009</v>
      </c>
    </row>
    <row r="38" spans="1:5" ht="15" customHeight="1" x14ac:dyDescent="0.25">
      <c r="A38" s="67" t="s">
        <v>186</v>
      </c>
      <c r="B38" s="84" t="s">
        <v>187</v>
      </c>
      <c r="C38" s="84"/>
      <c r="D38" s="84"/>
      <c r="E38" s="74">
        <f>MAX(0,$E$34-$E$26)</f>
        <v>0</v>
      </c>
    </row>
    <row r="40" spans="1:5" ht="33.75" customHeight="1" x14ac:dyDescent="0.25">
      <c r="A40" s="75" t="s">
        <v>188</v>
      </c>
      <c r="B40" s="88" t="str">
        <f>IF($E$37&gt;0,"TVA à décaisser",IF($E$38&gt;0,"Crédit de TVA à reporter","Déclaration néante"))</f>
        <v>TVA à décaisser</v>
      </c>
      <c r="C40" s="88"/>
      <c r="D40" s="89">
        <f>IF($E$37&gt;0,$E$37,$E$38)</f>
        <v>850.90000000000009</v>
      </c>
      <c r="E40" s="89"/>
    </row>
    <row r="42" spans="1:5" ht="15" customHeight="1" x14ac:dyDescent="0.25">
      <c r="A42" s="90" t="s">
        <v>189</v>
      </c>
      <c r="B42" s="90"/>
      <c r="C42" s="90"/>
      <c r="D42" s="90"/>
      <c r="E42" s="90"/>
    </row>
    <row r="43" spans="1:5" x14ac:dyDescent="0.25">
      <c r="A43" s="90"/>
      <c r="B43" s="90"/>
      <c r="C43" s="90"/>
      <c r="D43" s="90"/>
      <c r="E43" s="90"/>
    </row>
  </sheetData>
  <mergeCells count="29">
    <mergeCell ref="B38:D38"/>
    <mergeCell ref="B40:C40"/>
    <mergeCell ref="D40:E40"/>
    <mergeCell ref="A42:E43"/>
    <mergeCell ref="B32:D32"/>
    <mergeCell ref="B33:D33"/>
    <mergeCell ref="B34:D34"/>
    <mergeCell ref="A36:E36"/>
    <mergeCell ref="B37:D37"/>
    <mergeCell ref="B26:D26"/>
    <mergeCell ref="A28:E28"/>
    <mergeCell ref="C29:D29"/>
    <mergeCell ref="B30:D30"/>
    <mergeCell ref="B31:D31"/>
    <mergeCell ref="B21:C21"/>
    <mergeCell ref="B22:C22"/>
    <mergeCell ref="B23:C23"/>
    <mergeCell ref="B24:C24"/>
    <mergeCell ref="B25:C25"/>
    <mergeCell ref="A8:E8"/>
    <mergeCell ref="C9:D9"/>
    <mergeCell ref="A17:E17"/>
    <mergeCell ref="B19:C19"/>
    <mergeCell ref="B20:C20"/>
    <mergeCell ref="A1:E1"/>
    <mergeCell ref="A2:E2"/>
    <mergeCell ref="B4:C4"/>
    <mergeCell ref="B5:C5"/>
    <mergeCell ref="B6:C6"/>
  </mergeCells>
  <conditionalFormatting sqref="B40">
    <cfRule type="expression" dxfId="3" priority="4">
      <formula>$E$37&gt;0</formula>
    </cfRule>
    <cfRule type="expression" dxfId="2" priority="5">
      <formula>$E$38&gt;0</formula>
    </cfRule>
  </conditionalFormatting>
  <conditionalFormatting sqref="D40">
    <cfRule type="expression" dxfId="1" priority="2">
      <formula>$E$37&gt;0</formula>
    </cfRule>
    <cfRule type="expression" dxfId="0" priority="3">
      <formula>$E$38&gt;0</formula>
    </cfRule>
  </conditionalFormatting>
  <dataValidations count="1">
    <dataValidation type="decimal" operator="greaterThanOrEqual" allowBlank="1" sqref="E11 E25 E32:E33" xr:uid="{00000000-0002-0000-0300-000001000000}">
      <formula1>0</formula1>
      <formula2>0</formula2>
    </dataValidation>
  </dataValidations>
  <pageMargins left="0.4" right="0.4" top="0.5" bottom="0.5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Title="Période" error="Choisissez une période dans la liste." xr:uid="{00000000-0002-0000-0300-000000000000}">
          <x14:formula1>
            <xm:f>Paramètres!$A$22:$A$33</xm:f>
          </x14:formula1>
          <x14:formula2>
            <xm:f>0</xm:f>
          </x14:formula2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3"/>
  <sheetViews>
    <sheetView showGridLines="0" zoomScaleNormal="100" workbookViewId="0"/>
  </sheetViews>
  <sheetFormatPr baseColWidth="10" defaultColWidth="8.7109375" defaultRowHeight="15" x14ac:dyDescent="0.25"/>
  <cols>
    <col min="1" max="1" width="34" customWidth="1"/>
    <col min="2" max="2" width="10" customWidth="1"/>
    <col min="3" max="3" width="22" customWidth="1"/>
    <col min="4" max="4" width="6" customWidth="1"/>
    <col min="5" max="5" width="40" customWidth="1"/>
    <col min="6" max="6" width="44" customWidth="1"/>
    <col min="7" max="8" width="6" customWidth="1"/>
  </cols>
  <sheetData>
    <row r="1" spans="1:8" ht="30" customHeight="1" x14ac:dyDescent="0.25">
      <c r="A1" s="1" t="s">
        <v>190</v>
      </c>
      <c r="B1" s="1"/>
      <c r="C1" s="1"/>
      <c r="D1" s="1"/>
      <c r="E1" s="1"/>
      <c r="F1" s="1"/>
      <c r="G1" s="1"/>
      <c r="H1" s="1"/>
    </row>
    <row r="2" spans="1:8" ht="15" customHeight="1" x14ac:dyDescent="0.25">
      <c r="A2" s="13" t="s">
        <v>191</v>
      </c>
      <c r="B2" s="13"/>
      <c r="C2" s="13"/>
      <c r="D2" s="13"/>
      <c r="E2" s="13"/>
      <c r="F2" s="13"/>
      <c r="G2" s="13"/>
      <c r="H2" s="13"/>
    </row>
    <row r="4" spans="1:8" ht="15" customHeight="1" x14ac:dyDescent="0.25">
      <c r="A4" s="10" t="s">
        <v>192</v>
      </c>
      <c r="B4" s="10"/>
      <c r="C4" s="10"/>
      <c r="E4" s="10" t="s">
        <v>193</v>
      </c>
      <c r="F4" s="10"/>
    </row>
    <row r="5" spans="1:8" ht="15" customHeight="1" x14ac:dyDescent="0.25">
      <c r="A5" s="76" t="s">
        <v>194</v>
      </c>
      <c r="B5" s="91" t="s">
        <v>195</v>
      </c>
      <c r="C5" s="91"/>
      <c r="E5" s="64" t="s">
        <v>50</v>
      </c>
    </row>
    <row r="6" spans="1:8" ht="15" customHeight="1" x14ac:dyDescent="0.25">
      <c r="A6" s="76" t="s">
        <v>196</v>
      </c>
      <c r="B6" s="91" t="s">
        <v>197</v>
      </c>
      <c r="C6" s="91"/>
      <c r="E6" s="64" t="s">
        <v>54</v>
      </c>
    </row>
    <row r="7" spans="1:8" ht="15" customHeight="1" x14ac:dyDescent="0.25">
      <c r="A7" s="76" t="s">
        <v>198</v>
      </c>
      <c r="B7" s="91" t="s">
        <v>199</v>
      </c>
      <c r="C7" s="91"/>
      <c r="E7" s="64" t="s">
        <v>64</v>
      </c>
    </row>
    <row r="8" spans="1:8" ht="15" customHeight="1" x14ac:dyDescent="0.25">
      <c r="A8" s="76" t="s">
        <v>200</v>
      </c>
      <c r="B8" s="91" t="s">
        <v>201</v>
      </c>
      <c r="C8" s="91"/>
      <c r="E8" s="64" t="s">
        <v>77</v>
      </c>
    </row>
    <row r="9" spans="1:8" ht="15" customHeight="1" x14ac:dyDescent="0.25">
      <c r="A9" s="76" t="s">
        <v>202</v>
      </c>
      <c r="B9" s="91" t="s">
        <v>203</v>
      </c>
      <c r="C9" s="91"/>
    </row>
    <row r="10" spans="1:8" ht="15" customHeight="1" x14ac:dyDescent="0.25">
      <c r="A10" s="76" t="s">
        <v>204</v>
      </c>
      <c r="B10" s="91">
        <v>2027</v>
      </c>
      <c r="C10" s="91"/>
      <c r="E10" s="10" t="s">
        <v>205</v>
      </c>
      <c r="F10" s="10"/>
    </row>
    <row r="11" spans="1:8" x14ac:dyDescent="0.25">
      <c r="E11" s="64" t="s">
        <v>108</v>
      </c>
    </row>
    <row r="12" spans="1:8" ht="15" customHeight="1" x14ac:dyDescent="0.25">
      <c r="A12" s="10" t="s">
        <v>206</v>
      </c>
      <c r="B12" s="10"/>
      <c r="C12" s="10"/>
      <c r="E12" s="64" t="s">
        <v>98</v>
      </c>
    </row>
    <row r="13" spans="1:8" x14ac:dyDescent="0.25">
      <c r="A13" s="77" t="s">
        <v>207</v>
      </c>
      <c r="C13" s="77" t="s">
        <v>208</v>
      </c>
      <c r="E13" s="64" t="s">
        <v>119</v>
      </c>
    </row>
    <row r="14" spans="1:8" ht="15" customHeight="1" x14ac:dyDescent="0.25">
      <c r="A14" s="84" t="s">
        <v>209</v>
      </c>
      <c r="B14" s="84"/>
      <c r="C14" s="78">
        <v>0.2</v>
      </c>
      <c r="E14" s="64" t="s">
        <v>210</v>
      </c>
    </row>
    <row r="15" spans="1:8" ht="15" customHeight="1" x14ac:dyDescent="0.25">
      <c r="A15" s="84" t="s">
        <v>211</v>
      </c>
      <c r="B15" s="84"/>
      <c r="C15" s="78">
        <v>0.1</v>
      </c>
    </row>
    <row r="16" spans="1:8" ht="15" customHeight="1" x14ac:dyDescent="0.25">
      <c r="A16" s="84" t="s">
        <v>212</v>
      </c>
      <c r="B16" s="84"/>
      <c r="C16" s="78">
        <v>5.5E-2</v>
      </c>
      <c r="E16" s="10" t="s">
        <v>213</v>
      </c>
      <c r="F16" s="10"/>
    </row>
    <row r="17" spans="1:6" ht="15" customHeight="1" x14ac:dyDescent="0.25">
      <c r="A17" s="84" t="s">
        <v>214</v>
      </c>
      <c r="B17" s="84"/>
      <c r="C17" s="78">
        <v>2.1000000000000001E-2</v>
      </c>
      <c r="E17" s="67" t="s">
        <v>140</v>
      </c>
      <c r="F17" s="79" t="s">
        <v>141</v>
      </c>
    </row>
    <row r="18" spans="1:6" ht="15" customHeight="1" x14ac:dyDescent="0.25">
      <c r="A18" s="84" t="s">
        <v>215</v>
      </c>
      <c r="B18" s="84"/>
      <c r="C18" s="78">
        <v>0</v>
      </c>
      <c r="E18" s="67" t="s">
        <v>216</v>
      </c>
      <c r="F18" s="79" t="s">
        <v>217</v>
      </c>
    </row>
    <row r="19" spans="1:6" x14ac:dyDescent="0.25">
      <c r="E19" s="67" t="s">
        <v>218</v>
      </c>
      <c r="F19" s="79" t="s">
        <v>219</v>
      </c>
    </row>
    <row r="20" spans="1:6" ht="15" customHeight="1" x14ac:dyDescent="0.25">
      <c r="A20" s="10" t="s">
        <v>220</v>
      </c>
      <c r="B20" s="10"/>
      <c r="C20" s="10"/>
      <c r="E20" s="67" t="s">
        <v>169</v>
      </c>
      <c r="F20" s="79" t="s">
        <v>221</v>
      </c>
    </row>
    <row r="21" spans="1:6" x14ac:dyDescent="0.25">
      <c r="A21" s="77" t="s">
        <v>12</v>
      </c>
      <c r="C21" s="77" t="s">
        <v>222</v>
      </c>
      <c r="E21" s="67" t="s">
        <v>173</v>
      </c>
      <c r="F21" s="79" t="s">
        <v>174</v>
      </c>
    </row>
    <row r="22" spans="1:6" ht="15" customHeight="1" x14ac:dyDescent="0.25">
      <c r="A22" s="84" t="s">
        <v>223</v>
      </c>
      <c r="B22" s="84"/>
      <c r="C22" s="80">
        <v>202701</v>
      </c>
      <c r="E22" s="67" t="s">
        <v>175</v>
      </c>
      <c r="F22" s="79" t="s">
        <v>176</v>
      </c>
    </row>
    <row r="23" spans="1:6" ht="15" customHeight="1" x14ac:dyDescent="0.25">
      <c r="A23" s="84" t="s">
        <v>132</v>
      </c>
      <c r="B23" s="84"/>
      <c r="C23" s="80">
        <v>202702</v>
      </c>
      <c r="E23" s="67" t="s">
        <v>179</v>
      </c>
      <c r="F23" s="79" t="s">
        <v>224</v>
      </c>
    </row>
    <row r="24" spans="1:6" ht="15" customHeight="1" x14ac:dyDescent="0.25">
      <c r="A24" s="84" t="s">
        <v>225</v>
      </c>
      <c r="B24" s="84"/>
      <c r="C24" s="80">
        <v>202703</v>
      </c>
      <c r="E24" s="67" t="s">
        <v>181</v>
      </c>
      <c r="F24" s="79" t="s">
        <v>226</v>
      </c>
    </row>
    <row r="25" spans="1:6" ht="15" customHeight="1" x14ac:dyDescent="0.25">
      <c r="A25" s="84" t="s">
        <v>227</v>
      </c>
      <c r="B25" s="84"/>
      <c r="C25" s="80">
        <v>202704</v>
      </c>
      <c r="E25" s="67" t="s">
        <v>184</v>
      </c>
      <c r="F25" s="79" t="s">
        <v>228</v>
      </c>
    </row>
    <row r="26" spans="1:6" ht="15" customHeight="1" x14ac:dyDescent="0.25">
      <c r="A26" s="84" t="s">
        <v>229</v>
      </c>
      <c r="B26" s="84"/>
      <c r="C26" s="80">
        <v>202705</v>
      </c>
      <c r="E26" s="67" t="s">
        <v>186</v>
      </c>
      <c r="F26" s="79" t="s">
        <v>230</v>
      </c>
    </row>
    <row r="27" spans="1:6" ht="15" customHeight="1" x14ac:dyDescent="0.25">
      <c r="A27" s="84" t="s">
        <v>231</v>
      </c>
      <c r="B27" s="84"/>
      <c r="C27" s="80">
        <v>202706</v>
      </c>
    </row>
    <row r="28" spans="1:6" ht="15" customHeight="1" x14ac:dyDescent="0.25">
      <c r="A28" s="84" t="s">
        <v>232</v>
      </c>
      <c r="B28" s="84"/>
      <c r="C28" s="80">
        <v>202707</v>
      </c>
    </row>
    <row r="29" spans="1:6" ht="15" customHeight="1" x14ac:dyDescent="0.25">
      <c r="A29" s="84" t="s">
        <v>233</v>
      </c>
      <c r="B29" s="84"/>
      <c r="C29" s="80">
        <v>202708</v>
      </c>
    </row>
    <row r="30" spans="1:6" ht="15" customHeight="1" x14ac:dyDescent="0.25">
      <c r="A30" s="84" t="s">
        <v>234</v>
      </c>
      <c r="B30" s="84"/>
      <c r="C30" s="80">
        <v>202709</v>
      </c>
    </row>
    <row r="31" spans="1:6" ht="15" customHeight="1" x14ac:dyDescent="0.25">
      <c r="A31" s="84" t="s">
        <v>235</v>
      </c>
      <c r="B31" s="84"/>
      <c r="C31" s="80">
        <v>202710</v>
      </c>
    </row>
    <row r="32" spans="1:6" ht="15" customHeight="1" x14ac:dyDescent="0.25">
      <c r="A32" s="84" t="s">
        <v>236</v>
      </c>
      <c r="B32" s="84"/>
      <c r="C32" s="80">
        <v>202711</v>
      </c>
    </row>
    <row r="33" spans="1:3" ht="15" customHeight="1" x14ac:dyDescent="0.25">
      <c r="A33" s="84" t="s">
        <v>237</v>
      </c>
      <c r="B33" s="84"/>
      <c r="C33" s="80">
        <v>202712</v>
      </c>
    </row>
  </sheetData>
  <mergeCells count="31"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7:B17"/>
    <mergeCell ref="A18:B18"/>
    <mergeCell ref="A20:C20"/>
    <mergeCell ref="A22:B22"/>
    <mergeCell ref="A23:B23"/>
    <mergeCell ref="E10:F10"/>
    <mergeCell ref="A12:C12"/>
    <mergeCell ref="A14:B14"/>
    <mergeCell ref="A15:B15"/>
    <mergeCell ref="A16:B16"/>
    <mergeCell ref="E16:F16"/>
    <mergeCell ref="B6:C6"/>
    <mergeCell ref="B7:C7"/>
    <mergeCell ref="B8:C8"/>
    <mergeCell ref="B9:C9"/>
    <mergeCell ref="B10:C10"/>
    <mergeCell ref="A1:H1"/>
    <mergeCell ref="A2:H2"/>
    <mergeCell ref="A4:C4"/>
    <mergeCell ref="E4:F4"/>
    <mergeCell ref="B5:C5"/>
  </mergeCells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Tableau de bord</vt:lpstr>
      <vt:lpstr>Journal des ventes</vt:lpstr>
      <vt:lpstr>Journal des achats</vt:lpstr>
      <vt:lpstr>Déclaration CA3</vt:lpstr>
      <vt:lpstr>Paramètres</vt:lpstr>
      <vt:lpstr>'Déclaration CA3'!Druckbereich</vt:lpstr>
      <vt:lpstr>'Journal des achats'!Druckbereich</vt:lpstr>
      <vt:lpstr>'Journal des ventes'!Druckbereich</vt:lpstr>
      <vt:lpstr>Paramètres!Druckbereich</vt:lpstr>
      <vt:lpstr>'Tableau de bord'!Druckbereich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2026-09-22T16:06:34Z</dcterms:created>
  <dcterms:modified xsi:type="dcterms:W3CDTF">2026-09-27T14:32:10Z</dcterms:modified>
  <dc:language>en-US</dc:language>
</cp:coreProperties>
</file>