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éclaration CA3" sheetId="1" state="visible" r:id="rId3"/>
    <sheet name="Suivi annuel 2027" sheetId="2" state="visible" r:id="rId4"/>
    <sheet name="Notice &amp; repères" sheetId="3" state="visible" r:id="rId5"/>
  </sheets>
  <definedNames>
    <definedName function="false" hidden="false" localSheetId="0" name="_xlnm.Print_Area" vbProcedure="false">'Déclaration CA3'!$A$1:$N$55</definedName>
    <definedName function="false" hidden="false" localSheetId="1" name="_xlnm.Print_Area" vbProcedure="false">'Suivi annuel 2027'!$A$1:$I$40</definedName>
    <definedName function="false" hidden="false" name="liste_mois" vbProcedure="false">'Notice &amp; repères'!$B$29:$B$40</definedName>
    <definedName function="false" hidden="false" name="liste_regime" vbProcedure="false">'Notice &amp; repères'!$C$29:$C$30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<sst xmlns="http://schemas.openxmlformats.org/spreadsheetml/2006/main" count="171" uniqueCount="143">
  <si>
    <t xml:space="preserve">DÉCLARATION DE TVA</t>
  </si>
  <si>
    <t xml:space="preserve">EXERCICE 2027</t>
  </si>
  <si>
    <t xml:space="preserve">RÉGIME RÉEL NORMAL · FORMULAIRE CA3 (3310-CA3)</t>
  </si>
  <si>
    <t xml:space="preserve">Montants arrondis à l'euro</t>
  </si>
  <si>
    <t xml:space="preserve">ENTREPRISE / RAISON SOCIALE</t>
  </si>
  <si>
    <t xml:space="preserve">N° TVA INTRACOMMUNAUTAIRE</t>
  </si>
  <si>
    <t xml:space="preserve">Atelier Perreau SARL</t>
  </si>
  <si>
    <t xml:space="preserve">FR 47 528 913 640</t>
  </si>
  <si>
    <t xml:space="preserve">SIRET</t>
  </si>
  <si>
    <t xml:space="preserve">PÉRIODE DÉCLARÉE</t>
  </si>
  <si>
    <t xml:space="preserve">RÉGIME</t>
  </si>
  <si>
    <t xml:space="preserve">À DÉPOSER AVANT LE</t>
  </si>
  <si>
    <t xml:space="preserve">528 913 640 00027</t>
  </si>
  <si>
    <t xml:space="preserve">Mars</t>
  </si>
  <si>
    <t xml:space="preserve">Mensuel</t>
  </si>
  <si>
    <t xml:space="preserve">TVA COLLECTÉE  ·  LIGNE 16</t>
  </si>
  <si>
    <t xml:space="preserve">TVA DÉDUCTIBLE  ·  LIGNE 23</t>
  </si>
  <si>
    <t xml:space="preserve">RÉSULTAT DE LA PÉRIODE</t>
  </si>
  <si>
    <t xml:space="preserve">CADRE A — MONTANT DES OPÉRATIONS RÉALISÉES (HORS TAXE)</t>
  </si>
  <si>
    <t xml:space="preserve">LIGNE</t>
  </si>
  <si>
    <t xml:space="preserve">LIBELLÉ</t>
  </si>
  <si>
    <t xml:space="preserve">BASE HT</t>
  </si>
  <si>
    <t xml:space="preserve">01</t>
  </si>
  <si>
    <t xml:space="preserve">Ventes, prestations de services (imposables)</t>
  </si>
  <si>
    <t xml:space="preserve">02</t>
  </si>
  <si>
    <t xml:space="preserve">Autres opérations imposables</t>
  </si>
  <si>
    <t xml:space="preserve">03</t>
  </si>
  <si>
    <t xml:space="preserve">Acquisitions intracommunautaires</t>
  </si>
  <si>
    <t xml:space="preserve">3B</t>
  </si>
  <si>
    <t xml:space="preserve">Importations (autoliquidation)</t>
  </si>
  <si>
    <t xml:space="preserve">04</t>
  </si>
  <si>
    <t xml:space="preserve">Exportations hors UE (exonérées)</t>
  </si>
  <si>
    <t xml:space="preserve">06</t>
  </si>
  <si>
    <t xml:space="preserve">Livraisons intracommunautaires (exonérées)</t>
  </si>
  <si>
    <t xml:space="preserve">05</t>
  </si>
  <si>
    <t xml:space="preserve">Autres opérations non imposables</t>
  </si>
  <si>
    <t xml:space="preserve">Total des opérations déclarées</t>
  </si>
  <si>
    <t xml:space="preserve">CADRE B — TVA BRUTE (COLLECTÉE)</t>
  </si>
  <si>
    <t xml:space="preserve">OPÉRATIONS IMPOSABLES</t>
  </si>
  <si>
    <t xml:space="preserve">TAUX</t>
  </si>
  <si>
    <t xml:space="preserve">TVA DUE</t>
  </si>
  <si>
    <t xml:space="preserve">08</t>
  </si>
  <si>
    <t xml:space="preserve">Taux normal</t>
  </si>
  <si>
    <t xml:space="preserve">9B</t>
  </si>
  <si>
    <t xml:space="preserve">Taux intermédiaire</t>
  </si>
  <si>
    <t xml:space="preserve">09</t>
  </si>
  <si>
    <t xml:space="preserve">Taux réduit</t>
  </si>
  <si>
    <t xml:space="preserve">08b</t>
  </si>
  <si>
    <t xml:space="preserve">Taux particulier</t>
  </si>
  <si>
    <t xml:space="preserve">17</t>
  </si>
  <si>
    <t xml:space="preserve">TVA sur acquisitions intracom. &amp; importations (autoliquidation)</t>
  </si>
  <si>
    <t xml:space="preserve">14</t>
  </si>
  <si>
    <t xml:space="preserve">Régularisations (TVA en plus)</t>
  </si>
  <si>
    <t xml:space="preserve">15</t>
  </si>
  <si>
    <t xml:space="preserve">TVA antérieurement déduite à reverser</t>
  </si>
  <si>
    <t xml:space="preserve">16</t>
  </si>
  <si>
    <t xml:space="preserve">TOTAL DE LA TVA BRUTE DUE</t>
  </si>
  <si>
    <t xml:space="preserve">CADRE B — TVA DÉDUCTIBLE</t>
  </si>
  <si>
    <t xml:space="preserve">NATURE DE LA DÉDUCTION</t>
  </si>
  <si>
    <t xml:space="preserve">MONTANT</t>
  </si>
  <si>
    <t xml:space="preserve">19</t>
  </si>
  <si>
    <t xml:space="preserve">TVA déductible sur immobilisations</t>
  </si>
  <si>
    <t xml:space="preserve">20</t>
  </si>
  <si>
    <t xml:space="preserve">TVA déductible sur autres biens et services</t>
  </si>
  <si>
    <t xml:space="preserve">—</t>
  </si>
  <si>
    <t xml:space="preserve">dont TVA sur autoliquidation (neutre)</t>
  </si>
  <si>
    <t xml:space="preserve">21</t>
  </si>
  <si>
    <t xml:space="preserve">Autre TVA à déduire (régularisations en votre faveur)</t>
  </si>
  <si>
    <t xml:space="preserve">22</t>
  </si>
  <si>
    <t xml:space="preserve">Report du crédit de TVA (déclaration précédente)</t>
  </si>
  <si>
    <t xml:space="preserve">23</t>
  </si>
  <si>
    <t xml:space="preserve">TOTAL DE LA TVA DÉDUCTIBLE</t>
  </si>
  <si>
    <t xml:space="preserve">RÉSULTAT DÉTAILLÉ</t>
  </si>
  <si>
    <t xml:space="preserve">28</t>
  </si>
  <si>
    <t xml:space="preserve">TVA nette due (ligne 16 − ligne 23)</t>
  </si>
  <si>
    <t xml:space="preserve">25</t>
  </si>
  <si>
    <t xml:space="preserve">Crédit de TVA (ligne 23 − ligne 16)</t>
  </si>
  <si>
    <t xml:space="preserve">26</t>
  </si>
  <si>
    <t xml:space="preserve">Remboursement demandé (formulaire 3519)</t>
  </si>
  <si>
    <t xml:space="preserve">27</t>
  </si>
  <si>
    <t xml:space="preserve">Crédit à reporter (ligne 25 − ligne 26)</t>
  </si>
  <si>
    <t xml:space="preserve">32</t>
  </si>
  <si>
    <t xml:space="preserve">TOTAL À PAYER (report ligne 28)</t>
  </si>
  <si>
    <t xml:space="preserve">Contrôle : bases taxées (Cadre B) = ventes imposables (01 + 02)</t>
  </si>
  <si>
    <t xml:space="preserve">La CA3 du régime réel normal se dépose le mois suivant la période. En cas de crédit, il est reporté en ligne 22 de la déclaration suivante, ou remboursé via le formulaire 3519 (dès 760 €).</t>
  </si>
  <si>
    <t xml:space="preserve">SUIVI ANNUEL</t>
  </si>
  <si>
    <t xml:space="preserve">Récapitulatif de la TVA — CA3</t>
  </si>
  <si>
    <t xml:space="preserve">Exercice 2027</t>
  </si>
  <si>
    <t xml:space="preserve">TVA COLLECTÉE (ANNÉE)</t>
  </si>
  <si>
    <t xml:space="preserve">TVA DÉDUCTIBLE (ANNÉE)</t>
  </si>
  <si>
    <t xml:space="preserve">TVA VERSÉE (ANNÉE)</t>
  </si>
  <si>
    <t xml:space="preserve">MOIS CRÉDITEURS</t>
  </si>
  <si>
    <t xml:space="preserve">CRÉDIT REPORTÉ (FIN)</t>
  </si>
  <si>
    <t xml:space="preserve">Mois</t>
  </si>
  <si>
    <t xml:space="preserve">TVA collectée
(ligne 16)</t>
  </si>
  <si>
    <t xml:space="preserve">TVA déductible
du mois</t>
  </si>
  <si>
    <t xml:space="preserve">Report crédit
(ligne 22)</t>
  </si>
  <si>
    <t xml:space="preserve">Total déductible
(ligne 23)</t>
  </si>
  <si>
    <t xml:space="preserve">TVA à payer
(ligne 28)</t>
  </si>
  <si>
    <t xml:space="preserve">Crédit à reporter
(ligne 27)</t>
  </si>
  <si>
    <t xml:space="preserve">Cumul TVA payée</t>
  </si>
  <si>
    <t xml:space="preserve">Janvier</t>
  </si>
  <si>
    <t xml:space="preserve">Février</t>
  </si>
  <si>
    <t xml:space="preserve">Avril</t>
  </si>
  <si>
    <t xml:space="preserve">Mai</t>
  </si>
  <si>
    <t xml:space="preserve">Juin</t>
  </si>
  <si>
    <t xml:space="preserve">Juillet</t>
  </si>
  <si>
    <t xml:space="preserve">Août</t>
  </si>
  <si>
    <t xml:space="preserve">Septembre</t>
  </si>
  <si>
    <t xml:space="preserve">Octobre</t>
  </si>
  <si>
    <t xml:space="preserve">Novembre</t>
  </si>
  <si>
    <t xml:space="preserve">Décembre</t>
  </si>
  <si>
    <t xml:space="preserve">TOTAL 2027</t>
  </si>
  <si>
    <t xml:space="preserve">NOTICE &amp; REPÈRES</t>
  </si>
  <si>
    <t xml:space="preserve">Aide au remplissage de la déclaration CA3</t>
  </si>
  <si>
    <t xml:space="preserve">MODE D'EMPLOI</t>
  </si>
  <si>
    <t xml:space="preserve">1.  Onglet « Déclaration CA3 » : complétez l'en-tête, puis les cases sur fond lilas (Cadre A et Cadre B).</t>
  </si>
  <si>
    <t xml:space="preserve">2.  Le bandeau de synthèse en haut affiche instantanément la TVA collectée, la TVA déductible et le résultat net.</t>
  </si>
  <si>
    <t xml:space="preserve">3.  Cadre A : montant HORS TAXE des opérations. Cadre B : bases HT par taux ; la TVA se calcule automatiquement.</t>
  </si>
  <si>
    <t xml:space="preserve">4.  TVA déductible : immobilisations, autres biens et services, autoliquidation (neutre) et report de crédit.</t>
  </si>
  <si>
    <t xml:space="preserve">5.  Résultat : TVA à décaisser (ligne 28) ou crédit de TVA (lignes 25/27), calculé automatiquement.</t>
  </si>
  <si>
    <t xml:space="preserve">6.  Onglet « Suivi annuel 2027 » : saisissez chaque mois ; le crédit se reporte seul sur le mois suivant.</t>
  </si>
  <si>
    <t xml:space="preserve">7.  Montants arrondis à l'euro, comme sur le formulaire officiel. Données d'exemple entièrement fictives.</t>
  </si>
  <si>
    <t xml:space="preserve">REPÈRES — LIGNES CLÉS</t>
  </si>
  <si>
    <t xml:space="preserve">Ligne</t>
  </si>
  <si>
    <t xml:space="preserve">Libellé</t>
  </si>
  <si>
    <t xml:space="preserve">Mode de calcul</t>
  </si>
  <si>
    <t xml:space="preserve">Total de la TVA brute due (collectée)</t>
  </si>
  <si>
    <t xml:space="preserve">TVA par taux + autoliquidation + régularisations</t>
  </si>
  <si>
    <t xml:space="preserve">Total de la TVA déductible</t>
  </si>
  <si>
    <t xml:space="preserve">Immobilisations + autres biens/services + report</t>
  </si>
  <si>
    <t xml:space="preserve">TVA nette due (à décaisser)</t>
  </si>
  <si>
    <t xml:space="preserve">Ligne 16 − ligne 23, si positif</t>
  </si>
  <si>
    <t xml:space="preserve">Crédit de TVA</t>
  </si>
  <si>
    <t xml:space="preserve">Ligne 23 − ligne 16, si positif</t>
  </si>
  <si>
    <t xml:space="preserve">Crédit à reporter</t>
  </si>
  <si>
    <t xml:space="preserve">Ligne 25 − remboursement demandé (ligne 26)</t>
  </si>
  <si>
    <t xml:space="preserve">Total à payer</t>
  </si>
  <si>
    <t xml:space="preserve">Report de la ligne 28</t>
  </si>
  <si>
    <t xml:space="preserve">LISTES DE RÉFÉRENCE</t>
  </si>
  <si>
    <t xml:space="preserve">Régime</t>
  </si>
  <si>
    <t xml:space="preserve">Taux de TVA (référence)</t>
  </si>
  <si>
    <t xml:space="preserve">Trimestriel</t>
  </si>
</sst>
</file>

<file path=xl/styles.xml><?xml version="1.0" encoding="utf-8"?>
<styleSheet xmlns="http://schemas.openxmlformats.org/spreadsheetml/2006/main">
  <numFmts count="5">
    <numFmt numFmtId="164" formatCode="General"/>
    <numFmt numFmtId="165" formatCode="dd/mm/yyyy"/>
    <numFmt numFmtId="166" formatCode="#,##0&quot; €&quot;"/>
    <numFmt numFmtId="167" formatCode="0.0%"/>
    <numFmt numFmtId="168" formatCode="#,##0"/>
  </numFmts>
  <fonts count="30">
    <font>
      <sz val="11"/>
      <color theme="1"/>
      <name val="Calibri"/>
      <family val="2"/>
      <charset val="1"/>
    </font>
    <font>
      <sz val="10"/>
      <name val="Arial"/>
      <family val="0"/>
    </font>
    <font>
      <sz val="10"/>
      <name val="Arial"/>
      <family val="0"/>
    </font>
    <font>
      <sz val="10"/>
      <name val="Arial"/>
      <family val="0"/>
    </font>
    <font>
      <b val="true"/>
      <sz val="20"/>
      <color rgb="FFFFFFFF"/>
      <name val="Calibri"/>
      <family val="0"/>
      <charset val="1"/>
    </font>
    <font>
      <b val="true"/>
      <sz val="13"/>
      <color rgb="FFC9B8DA"/>
      <name val="Calibri"/>
      <family val="0"/>
      <charset val="1"/>
    </font>
    <font>
      <b val="true"/>
      <sz val="8"/>
      <color rgb="FFC9B8DA"/>
      <name val="Calibri"/>
      <family val="0"/>
      <charset val="1"/>
    </font>
    <font>
      <sz val="8"/>
      <color rgb="FFA99BC0"/>
      <name val="Calibri"/>
      <family val="0"/>
      <charset val="1"/>
    </font>
    <font>
      <b val="true"/>
      <sz val="7.5"/>
      <color rgb="FF7C7488"/>
      <name val="Calibri"/>
      <family val="0"/>
      <charset val="1"/>
    </font>
    <font>
      <b val="true"/>
      <sz val="10"/>
      <color rgb="FF3B2A4F"/>
      <name val="Calibri"/>
      <family val="0"/>
      <charset val="1"/>
    </font>
    <font>
      <b val="true"/>
      <sz val="8"/>
      <color rgb="FF7C7488"/>
      <name val="Calibri"/>
      <family val="0"/>
      <charset val="1"/>
    </font>
    <font>
      <b val="true"/>
      <sz val="8"/>
      <color rgb="FFF4D9DE"/>
      <name val="Calibri"/>
      <family val="0"/>
      <charset val="1"/>
    </font>
    <font>
      <b val="true"/>
      <sz val="18"/>
      <color rgb="FF3B2A4F"/>
      <name val="Calibri"/>
      <family val="0"/>
      <charset val="1"/>
    </font>
    <font>
      <b val="true"/>
      <sz val="18"/>
      <color rgb="FFFFFFFF"/>
      <name val="Calibri"/>
      <family val="0"/>
      <charset val="1"/>
    </font>
    <font>
      <b val="true"/>
      <sz val="8"/>
      <color rgb="FF6E5A86"/>
      <name val="Calibri"/>
      <family val="0"/>
      <charset val="1"/>
    </font>
    <font>
      <sz val="9"/>
      <color rgb="FF26222E"/>
      <name val="Calibri"/>
      <family val="0"/>
      <charset val="1"/>
    </font>
    <font>
      <sz val="8"/>
      <color rgb="FF7C7488"/>
      <name val="Calibri"/>
      <family val="0"/>
      <charset val="1"/>
    </font>
    <font>
      <b val="true"/>
      <sz val="9"/>
      <color rgb="FF26222E"/>
      <name val="Calibri"/>
      <family val="0"/>
      <charset val="1"/>
    </font>
    <font>
      <b val="true"/>
      <sz val="9"/>
      <color rgb="FF3B2A4F"/>
      <name val="Calibri"/>
      <family val="0"/>
      <charset val="1"/>
    </font>
    <font>
      <i val="true"/>
      <sz val="8"/>
      <color rgb="FF7C7488"/>
      <name val="Calibri"/>
      <family val="0"/>
      <charset val="1"/>
    </font>
    <font>
      <b val="true"/>
      <sz val="9"/>
      <color rgb="FF6E5A86"/>
      <name val="Calibri"/>
      <family val="0"/>
      <charset val="1"/>
    </font>
    <font>
      <b val="true"/>
      <sz val="11"/>
      <color rgb="FF7C7488"/>
      <name val="Calibri"/>
      <family val="0"/>
      <charset val="1"/>
    </font>
    <font>
      <b val="true"/>
      <sz val="15"/>
      <color rgb="FF3B2A4F"/>
      <name val="Calibri"/>
      <family val="0"/>
      <charset val="1"/>
    </font>
    <font>
      <b val="true"/>
      <sz val="15"/>
      <color rgb="FFB24A5C"/>
      <name val="Calibri"/>
      <family val="0"/>
      <charset val="1"/>
    </font>
    <font>
      <b val="true"/>
      <sz val="9"/>
      <color rgb="FFFFFFFF"/>
      <name val="Calibri"/>
      <family val="0"/>
      <charset val="1"/>
    </font>
    <font>
      <b val="true"/>
      <sz val="10"/>
      <color rgb="FFFFFFFF"/>
      <name val="Calibri"/>
      <family val="0"/>
      <charset val="1"/>
    </font>
    <font>
      <b val="true"/>
      <sz val="18"/>
      <color rgb="FF000000"/>
      <name val="Calibri"/>
      <family val="2"/>
    </font>
    <font>
      <sz val="10"/>
      <color rgb="FF000000"/>
      <name val="Calibri"/>
      <family val="2"/>
    </font>
    <font>
      <sz val="10"/>
      <color rgb="FF26222E"/>
      <name val="Calibri"/>
      <family val="0"/>
      <charset val="1"/>
    </font>
    <font>
      <sz val="9"/>
      <color rgb="FF7C7488"/>
      <name val="Calibri"/>
      <family val="0"/>
      <charset val="1"/>
    </font>
  </fonts>
  <fills count="9">
    <fill>
      <patternFill patternType="none"/>
    </fill>
    <fill>
      <patternFill patternType="gray125"/>
    </fill>
    <fill>
      <patternFill patternType="solid">
        <fgColor rgb="FF3B2A4F"/>
        <bgColor rgb="FF26222E"/>
      </patternFill>
    </fill>
    <fill>
      <patternFill patternType="solid">
        <fgColor rgb="FFEFEDF4"/>
        <bgColor rgb="FFF4ECF6"/>
      </patternFill>
    </fill>
    <fill>
      <patternFill patternType="solid">
        <fgColor rgb="FFF4ECF6"/>
        <bgColor rgb="FFEFEDF4"/>
      </patternFill>
    </fill>
    <fill>
      <patternFill patternType="solid">
        <fgColor rgb="FFB24A5C"/>
        <bgColor rgb="FF993366"/>
      </patternFill>
    </fill>
    <fill>
      <patternFill patternType="solid">
        <fgColor rgb="FFE7DFEE"/>
        <bgColor rgb="FFDED9E6"/>
      </patternFill>
    </fill>
    <fill>
      <patternFill patternType="solid">
        <fgColor rgb="FFFFFFFF"/>
        <bgColor rgb="FFF8F7FB"/>
      </patternFill>
    </fill>
    <fill>
      <patternFill patternType="solid">
        <fgColor rgb="FFF8F7FB"/>
        <bgColor rgb="FFFFFFFF"/>
      </patternFill>
    </fill>
  </fills>
  <borders count="7">
    <border diagonalUp="false" diagonalDown="false">
      <left/>
      <right/>
      <top/>
      <bottom/>
      <diagonal/>
    </border>
    <border diagonalUp="false" diagonalDown="false">
      <left style="thin">
        <color rgb="FFDED9E6"/>
      </left>
      <right style="thin">
        <color rgb="FFDED9E6"/>
      </right>
      <top style="thin">
        <color rgb="FFDED9E6"/>
      </top>
      <bottom style="thin">
        <color rgb="FFDED9E6"/>
      </bottom>
      <diagonal/>
    </border>
    <border diagonalUp="false" diagonalDown="false">
      <left/>
      <right style="thin">
        <color rgb="FFDED9E6"/>
      </right>
      <top/>
      <bottom/>
      <diagonal/>
    </border>
    <border diagonalUp="false" diagonalDown="false">
      <left/>
      <right/>
      <top/>
      <bottom style="thin">
        <color rgb="FF3B2A4F"/>
      </bottom>
      <diagonal/>
    </border>
    <border diagonalUp="false" diagonalDown="false">
      <left/>
      <right/>
      <top/>
      <bottom style="thin">
        <color rgb="FFDED9E6"/>
      </bottom>
      <diagonal/>
    </border>
    <border diagonalUp="false" diagonalDown="false">
      <left/>
      <right/>
      <top/>
      <bottom style="thin">
        <color rgb="FF6E5A86"/>
      </bottom>
      <diagonal/>
    </border>
    <border diagonalUp="false" diagonalDown="false">
      <left style="thin">
        <color rgb="FFDED9E6"/>
      </left>
      <right style="thin">
        <color rgb="FFDED9E6"/>
      </right>
      <top style="thin">
        <color rgb="FFDED9E6"/>
      </top>
      <bottom style="thin">
        <color rgb="FF6E5A8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1" shrinkToFit="false"/>
      <protection locked="true" hidden="false"/>
    </xf>
    <xf numFmtId="164" fontId="7" fillId="2"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true" applyAlignment="true" applyProtection="false">
      <alignment horizontal="left" vertical="center" textRotation="0" wrapText="false" indent="1" shrinkToFit="false"/>
      <protection locked="true" hidden="false"/>
    </xf>
    <xf numFmtId="164" fontId="9" fillId="4" borderId="1" xfId="0" applyFont="true" applyBorder="true" applyAlignment="true" applyProtection="false">
      <alignment horizontal="left" vertical="center" textRotation="0" wrapText="false" indent="1" shrinkToFit="false"/>
      <protection locked="true" hidden="false"/>
    </xf>
    <xf numFmtId="165" fontId="9" fillId="4" borderId="1" xfId="0" applyFont="true" applyBorder="true" applyAlignment="true" applyProtection="false">
      <alignment horizontal="left" vertical="center" textRotation="0" wrapText="false" indent="1" shrinkToFit="false"/>
      <protection locked="true" hidden="false"/>
    </xf>
    <xf numFmtId="164" fontId="10" fillId="3" borderId="2" xfId="0" applyFont="true" applyBorder="true" applyAlignment="true" applyProtection="false">
      <alignment horizontal="left" vertical="center" textRotation="0" wrapText="false" indent="1" shrinkToFit="false"/>
      <protection locked="true" hidden="false"/>
    </xf>
    <xf numFmtId="164" fontId="11" fillId="5" borderId="0" xfId="0" applyFont="true" applyBorder="true" applyAlignment="true" applyProtection="false">
      <alignment horizontal="left" vertical="center" textRotation="0" wrapText="false" indent="1" shrinkToFit="false"/>
      <protection locked="true" hidden="false"/>
    </xf>
    <xf numFmtId="166" fontId="12" fillId="3" borderId="2" xfId="0" applyFont="true" applyBorder="true" applyAlignment="true" applyProtection="false">
      <alignment horizontal="left" vertical="center" textRotation="0" wrapText="false" indent="1" shrinkToFit="false"/>
      <protection locked="true" hidden="false"/>
    </xf>
    <xf numFmtId="166" fontId="13" fillId="5" borderId="0" xfId="0" applyFont="true" applyBorder="true" applyAlignment="true" applyProtection="false">
      <alignment horizontal="left"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9" fillId="0" borderId="3"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true" applyAlignment="true" applyProtection="false">
      <alignment horizontal="right" vertical="center" textRotation="0" wrapText="false" indent="1" shrinkToFit="false"/>
      <protection locked="true" hidden="false"/>
    </xf>
    <xf numFmtId="164" fontId="14" fillId="6" borderId="4" xfId="0" applyFont="true" applyBorder="true" applyAlignment="true" applyProtection="false">
      <alignment horizontal="center" vertical="center" textRotation="0" wrapText="false" indent="0" shrinkToFit="false"/>
      <protection locked="true" hidden="false"/>
    </xf>
    <xf numFmtId="164" fontId="15" fillId="7" borderId="4" xfId="0" applyFont="true" applyBorder="true" applyAlignment="true" applyProtection="false">
      <alignment horizontal="left" vertical="center" textRotation="0" wrapText="false" indent="1" shrinkToFit="false"/>
      <protection locked="true" hidden="false"/>
    </xf>
    <xf numFmtId="166" fontId="15" fillId="4" borderId="4" xfId="0" applyFont="true" applyBorder="true" applyAlignment="true" applyProtection="false">
      <alignment horizontal="right" vertical="center" textRotation="0" wrapText="false" indent="1" shrinkToFit="false"/>
      <protection locked="true" hidden="false"/>
    </xf>
    <xf numFmtId="164" fontId="16" fillId="7" borderId="4" xfId="0" applyFont="true" applyBorder="true" applyAlignment="true" applyProtection="false">
      <alignment horizontal="center" vertical="center" textRotation="0" wrapText="false" indent="0" shrinkToFit="false"/>
      <protection locked="true" hidden="false"/>
    </xf>
    <xf numFmtId="166" fontId="17" fillId="7" borderId="4" xfId="0" applyFont="true" applyBorder="true" applyAlignment="true" applyProtection="false">
      <alignment horizontal="right" vertical="center" textRotation="0" wrapText="false" indent="1" shrinkToFit="false"/>
      <protection locked="true" hidden="false"/>
    </xf>
    <xf numFmtId="164" fontId="15" fillId="8" borderId="4" xfId="0" applyFont="true" applyBorder="true" applyAlignment="true" applyProtection="false">
      <alignment horizontal="left" vertical="center" textRotation="0" wrapText="false" indent="1" shrinkToFit="false"/>
      <protection locked="true" hidden="false"/>
    </xf>
    <xf numFmtId="164" fontId="16" fillId="8" borderId="4" xfId="0" applyFont="true" applyBorder="true" applyAlignment="true" applyProtection="false">
      <alignment horizontal="center" vertical="center" textRotation="0" wrapText="false" indent="0" shrinkToFit="false"/>
      <protection locked="true" hidden="false"/>
    </xf>
    <xf numFmtId="166" fontId="17" fillId="8" borderId="4" xfId="0" applyFont="true" applyBorder="true" applyAlignment="true" applyProtection="false">
      <alignment horizontal="right" vertical="center" textRotation="0" wrapText="false" indent="1" shrinkToFit="false"/>
      <protection locked="true" hidden="false"/>
    </xf>
    <xf numFmtId="164" fontId="14" fillId="3" borderId="4" xfId="0" applyFont="true" applyBorder="true" applyAlignment="true" applyProtection="false">
      <alignment horizontal="center" vertical="center" textRotation="0" wrapText="false" indent="0" shrinkToFit="false"/>
      <protection locked="true" hidden="false"/>
    </xf>
    <xf numFmtId="164" fontId="18" fillId="3" borderId="4" xfId="0" applyFont="true" applyBorder="true" applyAlignment="true" applyProtection="false">
      <alignment horizontal="left" vertical="center" textRotation="0" wrapText="false" indent="1" shrinkToFit="false"/>
      <protection locked="true" hidden="false"/>
    </xf>
    <xf numFmtId="166" fontId="9" fillId="3" borderId="4" xfId="0" applyFont="true" applyBorder="true" applyAlignment="true" applyProtection="false">
      <alignment horizontal="right" vertical="center" textRotation="0" wrapText="false" indent="1" shrinkToFit="false"/>
      <protection locked="true" hidden="false"/>
    </xf>
    <xf numFmtId="164" fontId="16" fillId="3" borderId="4" xfId="0" applyFont="true" applyBorder="true" applyAlignment="true" applyProtection="false">
      <alignment horizontal="center" vertical="center" textRotation="0" wrapText="false" indent="0" shrinkToFit="false"/>
      <protection locked="true" hidden="false"/>
    </xf>
    <xf numFmtId="167" fontId="16" fillId="7" borderId="4" xfId="0" applyFont="true" applyBorder="true" applyAlignment="true" applyProtection="false">
      <alignment horizontal="center" vertical="center" textRotation="0" wrapText="false" indent="0" shrinkToFit="false"/>
      <protection locked="true" hidden="false"/>
    </xf>
    <xf numFmtId="167" fontId="16" fillId="8" borderId="4" xfId="0" applyFont="true" applyBorder="true" applyAlignment="true" applyProtection="false">
      <alignment horizontal="center" vertical="center" textRotation="0" wrapText="false" indent="0" shrinkToFit="false"/>
      <protection locked="true" hidden="false"/>
    </xf>
    <xf numFmtId="166" fontId="15" fillId="7" borderId="4" xfId="0" applyFont="true" applyBorder="true" applyAlignment="true" applyProtection="false">
      <alignment horizontal="right" vertical="center" textRotation="0" wrapText="false" indent="1" shrinkToFit="false"/>
      <protection locked="true" hidden="false"/>
    </xf>
    <xf numFmtId="166" fontId="15" fillId="8" borderId="4" xfId="0" applyFont="true" applyBorder="true" applyAlignment="true" applyProtection="false">
      <alignment horizontal="right" vertical="center" textRotation="0" wrapText="false" indent="1" shrinkToFit="false"/>
      <protection locked="true" hidden="false"/>
    </xf>
    <xf numFmtId="166" fontId="17" fillId="4" borderId="4" xfId="0" applyFont="true" applyBorder="true" applyAlignment="true" applyProtection="false">
      <alignment horizontal="right" vertical="center" textRotation="0" wrapText="false" indent="1" shrinkToFit="false"/>
      <protection locked="true" hidden="false"/>
    </xf>
    <xf numFmtId="166" fontId="18" fillId="3" borderId="4" xfId="0" applyFont="true" applyBorder="true" applyAlignment="true" applyProtection="false">
      <alignment horizontal="right" vertical="center" textRotation="0" wrapText="false" indent="1"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18" fillId="3" borderId="1" xfId="0" applyFont="true" applyBorder="true" applyAlignment="true" applyProtection="false">
      <alignment horizontal="right" vertical="center" textRotation="0" wrapText="false" indent="1" shrinkToFit="false"/>
      <protection locked="true" hidden="false"/>
    </xf>
    <xf numFmtId="164" fontId="19" fillId="0" borderId="0" xfId="0" applyFont="true" applyBorder="true" applyAlignment="true" applyProtection="false">
      <alignment horizontal="left" vertical="top" textRotation="0" wrapText="true" indent="0" shrinkToFit="false"/>
      <protection locked="true" hidden="false"/>
    </xf>
    <xf numFmtId="164" fontId="20" fillId="0" borderId="0" xfId="0" applyFont="true" applyBorder="false" applyAlignment="true" applyProtection="false">
      <alignment horizontal="left" vertical="center" textRotation="0" wrapText="false" indent="1" shrinkToFit="false"/>
      <protection locked="true" hidden="false"/>
    </xf>
    <xf numFmtId="164" fontId="12" fillId="0" borderId="0" xfId="0" applyFont="true" applyBorder="true" applyAlignment="true" applyProtection="false">
      <alignment horizontal="left" vertical="center" textRotation="0" wrapText="false" indent="1" shrinkToFit="false"/>
      <protection locked="true" hidden="false"/>
    </xf>
    <xf numFmtId="164" fontId="21" fillId="0" borderId="0" xfId="0" applyFont="true" applyBorder="true" applyAlignment="true" applyProtection="false">
      <alignment horizontal="right" vertical="center"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6" fontId="22" fillId="3" borderId="2" xfId="0" applyFont="true" applyBorder="true" applyAlignment="true" applyProtection="false">
      <alignment horizontal="left" vertical="center" textRotation="0" wrapText="false" indent="1" shrinkToFit="false"/>
      <protection locked="true" hidden="false"/>
    </xf>
    <xf numFmtId="166" fontId="23" fillId="3" borderId="2" xfId="0" applyFont="true" applyBorder="true" applyAlignment="true" applyProtection="false">
      <alignment horizontal="left" vertical="center" textRotation="0" wrapText="false" indent="1" shrinkToFit="false"/>
      <protection locked="true" hidden="false"/>
    </xf>
    <xf numFmtId="168" fontId="22" fillId="3" borderId="2" xfId="0" applyFont="true" applyBorder="true" applyAlignment="true" applyProtection="false">
      <alignment horizontal="left" vertical="center" textRotation="0" wrapText="false" indent="1" shrinkToFit="false"/>
      <protection locked="true" hidden="false"/>
    </xf>
    <xf numFmtId="166" fontId="22" fillId="3" borderId="0" xfId="0" applyFont="true" applyBorder="true" applyAlignment="true" applyProtection="false">
      <alignment horizontal="left" vertical="center" textRotation="0" wrapText="false" indent="1" shrinkToFit="false"/>
      <protection locked="true" hidden="false"/>
    </xf>
    <xf numFmtId="164" fontId="10" fillId="3" borderId="0" xfId="0" applyFont="true" applyBorder="true" applyAlignment="true" applyProtection="false">
      <alignment horizontal="left" vertical="center" textRotation="0" wrapText="false" indent="1" shrinkToFit="false"/>
      <protection locked="true" hidden="false"/>
    </xf>
    <xf numFmtId="164" fontId="24" fillId="2" borderId="6" xfId="0" applyFont="true" applyBorder="true" applyAlignment="true" applyProtection="false">
      <alignment horizontal="center" vertical="center" textRotation="0" wrapText="true" indent="0" shrinkToFit="false"/>
      <protection locked="true" hidden="false"/>
    </xf>
    <xf numFmtId="164" fontId="18" fillId="7" borderId="1" xfId="0" applyFont="true" applyBorder="true" applyAlignment="true" applyProtection="false">
      <alignment horizontal="left" vertical="center" textRotation="0" wrapText="false" indent="1" shrinkToFit="false"/>
      <protection locked="true" hidden="false"/>
    </xf>
    <xf numFmtId="166" fontId="15" fillId="4" borderId="1" xfId="0" applyFont="true" applyBorder="true" applyAlignment="true" applyProtection="false">
      <alignment horizontal="right" vertical="center" textRotation="0" wrapText="false" indent="1" shrinkToFit="false"/>
      <protection locked="true" hidden="false"/>
    </xf>
    <xf numFmtId="166" fontId="15" fillId="7" borderId="1" xfId="0" applyFont="true" applyBorder="true" applyAlignment="true" applyProtection="false">
      <alignment horizontal="right" vertical="center" textRotation="0" wrapText="false" indent="1" shrinkToFit="false"/>
      <protection locked="true" hidden="false"/>
    </xf>
    <xf numFmtId="164" fontId="18" fillId="8" borderId="1" xfId="0" applyFont="true" applyBorder="true" applyAlignment="true" applyProtection="false">
      <alignment horizontal="left" vertical="center" textRotation="0" wrapText="false" indent="1" shrinkToFit="false"/>
      <protection locked="true" hidden="false"/>
    </xf>
    <xf numFmtId="166" fontId="15" fillId="8" borderId="1" xfId="0" applyFont="true" applyBorder="true" applyAlignment="true" applyProtection="false">
      <alignment horizontal="right" vertical="center" textRotation="0" wrapText="false" indent="1" shrinkToFit="false"/>
      <protection locked="true" hidden="false"/>
    </xf>
    <xf numFmtId="164" fontId="25" fillId="2" borderId="1" xfId="0" applyFont="true" applyBorder="true" applyAlignment="true" applyProtection="false">
      <alignment horizontal="left" vertical="center" textRotation="0" wrapText="false" indent="1" shrinkToFit="false"/>
      <protection locked="true" hidden="false"/>
    </xf>
    <xf numFmtId="166" fontId="25" fillId="2" borderId="1" xfId="0" applyFont="true" applyBorder="true" applyAlignment="true" applyProtection="false">
      <alignment horizontal="right" vertical="center" textRotation="0" wrapText="false" indent="1" shrinkToFit="false"/>
      <protection locked="true" hidden="false"/>
    </xf>
    <xf numFmtId="164" fontId="25" fillId="2" borderId="1" xfId="0" applyFont="true" applyBorder="true" applyAlignment="true" applyProtection="false">
      <alignment horizontal="right" vertical="center" textRotation="0" wrapText="false" indent="1"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4" fillId="2" borderId="1" xfId="0" applyFont="true" applyBorder="true" applyAlignment="true" applyProtection="false">
      <alignment horizontal="center" vertical="center" textRotation="0" wrapText="true" indent="0" shrinkToFit="false"/>
      <protection locked="true" hidden="false"/>
    </xf>
    <xf numFmtId="164" fontId="20" fillId="7" borderId="1" xfId="0" applyFont="true" applyBorder="true" applyAlignment="true" applyProtection="false">
      <alignment horizontal="center" vertical="center" textRotation="0" wrapText="false" indent="0" shrinkToFit="false"/>
      <protection locked="true" hidden="false"/>
    </xf>
    <xf numFmtId="164" fontId="15" fillId="7" borderId="1" xfId="0" applyFont="true" applyBorder="true" applyAlignment="true" applyProtection="false">
      <alignment horizontal="left" vertical="center" textRotation="0" wrapText="true" indent="0" shrinkToFit="false"/>
      <protection locked="true" hidden="false"/>
    </xf>
    <xf numFmtId="164" fontId="29" fillId="7" borderId="1" xfId="0" applyFont="true" applyBorder="true" applyAlignment="true" applyProtection="false">
      <alignment horizontal="left" vertical="center" textRotation="0" wrapText="true" indent="0" shrinkToFit="false"/>
      <protection locked="true" hidden="false"/>
    </xf>
    <xf numFmtId="164" fontId="20" fillId="8" borderId="1" xfId="0" applyFont="true" applyBorder="true" applyAlignment="true" applyProtection="false">
      <alignment horizontal="center" vertical="center" textRotation="0" wrapText="false" indent="0" shrinkToFit="false"/>
      <protection locked="true" hidden="false"/>
    </xf>
    <xf numFmtId="164" fontId="15" fillId="8" borderId="1" xfId="0" applyFont="true" applyBorder="true" applyAlignment="true" applyProtection="false">
      <alignment horizontal="left" vertical="center" textRotation="0" wrapText="true" indent="0" shrinkToFit="false"/>
      <protection locked="true" hidden="false"/>
    </xf>
    <xf numFmtId="164" fontId="29" fillId="8" borderId="1" xfId="0" applyFont="true" applyBorder="true" applyAlignment="true" applyProtection="false">
      <alignment horizontal="left" vertical="center" textRotation="0" wrapText="true" indent="0" shrinkToFit="false"/>
      <protection locked="true" hidden="false"/>
    </xf>
    <xf numFmtId="167" fontId="15" fillId="7" borderId="1" xfId="0" applyFont="true" applyBorder="true" applyAlignment="true" applyProtection="false">
      <alignment horizontal="center" vertical="center" textRotation="0" wrapText="false" indent="0" shrinkToFit="false"/>
      <protection locked="true" hidden="false"/>
    </xf>
    <xf numFmtId="167" fontId="15" fillId="8" borderId="1" xfId="0" applyFont="true" applyBorder="true" applyAlignment="true" applyProtection="false">
      <alignment horizontal="center" vertical="center" textRotation="0" wrapText="false" indent="0" shrinkToFit="false"/>
      <protection locked="true" hidden="false"/>
    </xf>
    <xf numFmtId="164" fontId="15" fillId="7" borderId="1" xfId="0" applyFont="true" applyBorder="true" applyAlignment="true" applyProtection="false">
      <alignment horizontal="center" vertical="center" textRotation="0" wrapText="false" indent="0" shrinkToFit="false"/>
      <protection locked="true" hidden="false"/>
    </xf>
    <xf numFmtId="164" fontId="15" fillId="8"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Calibri"/>
        <charset val="1"/>
        <family val="0"/>
        <b val="1"/>
        <color rgb="FF1F7A5A"/>
        <sz val="9"/>
      </font>
      <fill>
        <patternFill>
          <bgColor rgb="FFDCEEE6"/>
        </patternFill>
      </fill>
    </dxf>
    <dxf>
      <font>
        <name val="Calibri"/>
        <charset val="1"/>
        <family val="0"/>
        <b val="1"/>
        <color rgb="FFB24A5C"/>
        <sz val="9"/>
      </font>
      <fill>
        <patternFill>
          <bgColor rgb="FFF4E1E5"/>
        </patternFill>
      </fill>
    </dxf>
    <dxf>
      <fill>
        <patternFill>
          <bgColor rgb="FF1F7A5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C7488"/>
      <rgbColor rgb="FF800080"/>
      <rgbColor rgb="FF1F7A5A"/>
      <rgbColor rgb="FFC9B8DA"/>
      <rgbColor rgb="FF878787"/>
      <rgbColor rgb="FF9999FF"/>
      <rgbColor rgb="FFB24A5C"/>
      <rgbColor rgb="FFF8F7FB"/>
      <rgbColor rgb="FFDCEEE6"/>
      <rgbColor rgb="FF660066"/>
      <rgbColor rgb="FFFF8080"/>
      <rgbColor rgb="FF0066CC"/>
      <rgbColor rgb="FFDED9E6"/>
      <rgbColor rgb="FF000080"/>
      <rgbColor rgb="FFFF00FF"/>
      <rgbColor rgb="FFFFFF00"/>
      <rgbColor rgb="FF00FFFF"/>
      <rgbColor rgb="FF800080"/>
      <rgbColor rgb="FF800000"/>
      <rgbColor rgb="FF008080"/>
      <rgbColor rgb="FF0000FF"/>
      <rgbColor rgb="FF00CCFF"/>
      <rgbColor rgb="FFEFEDF4"/>
      <rgbColor rgb="FFF4ECF6"/>
      <rgbColor rgb="FFF4E1E5"/>
      <rgbColor rgb="FFD9D9D9"/>
      <rgbColor rgb="FFFF99CC"/>
      <rgbColor rgb="FFE7DFEE"/>
      <rgbColor rgb="FFF4D9DE"/>
      <rgbColor rgb="FF3366FF"/>
      <rgbColor rgb="FF33CCCC"/>
      <rgbColor rgb="FF99CC00"/>
      <rgbColor rgb="FFFFCC00"/>
      <rgbColor rgb="FFFF9900"/>
      <rgbColor rgb="FFFF6600"/>
      <rgbColor rgb="FF6E5A86"/>
      <rgbColor rgb="FFA99BC0"/>
      <rgbColor rgb="FF003366"/>
      <rgbColor rgb="FF339966"/>
      <rgbColor rgb="FF003300"/>
      <rgbColor rgb="FF26222E"/>
      <rgbColor rgb="FF993300"/>
      <rgbColor rgb="FF993366"/>
      <rgbColor rgb="FF333399"/>
      <rgbColor rgb="FF3B2A4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TVA collectée / déductible par mois</a:t>
            </a:r>
          </a:p>
        </c:rich>
      </c:tx>
      <c:overlay val="0"/>
      <c:spPr>
        <a:noFill/>
        <a:ln w="0">
          <a:noFill/>
        </a:ln>
      </c:spPr>
    </c:title>
    <c:autoTitleDeleted val="0"/>
    <c:plotArea>
      <c:barChart>
        <c:barDir val="col"/>
        <c:grouping val="clustered"/>
        <c:varyColors val="0"/>
        <c:ser>
          <c:idx val="0"/>
          <c:order val="0"/>
          <c:tx>
            <c:strRef>
              <c:f>'Suivi annuel 2027'!C9</c:f>
              <c:strCache>
                <c:ptCount val="1"/>
                <c:pt idx="0">
                  <c:v>TVA collectée
(ligne 16)</c:v>
                </c:pt>
              </c:strCache>
            </c:strRef>
          </c:tx>
          <c:spPr>
            <a:solidFill>
              <a:srgbClr val="3b2a4f"/>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annuel 2027'!$B$10:$B$21</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'Suivi annuel 2027'!$C$10:$C$21</c:f>
              <c:numCache>
                <c:formatCode>#,##0" €"</c:formatCode>
                <c:ptCount val="12"/>
                <c:pt idx="0">
                  <c:v>9800</c:v>
                </c:pt>
                <c:pt idx="1">
                  <c:v>8600</c:v>
                </c:pt>
                <c:pt idx="2">
                  <c:v>11355</c:v>
                </c:pt>
                <c:pt idx="3">
                  <c:v>7200</c:v>
                </c:pt>
                <c:pt idx="4">
                  <c:v>10400</c:v>
                </c:pt>
                <c:pt idx="5">
                  <c:v>9900</c:v>
                </c:pt>
                <c:pt idx="6">
                  <c:v>6100</c:v>
                </c:pt>
                <c:pt idx="7">
                  <c:v>8800</c:v>
                </c:pt>
                <c:pt idx="8">
                  <c:v>12200</c:v>
                </c:pt>
                <c:pt idx="9">
                  <c:v>11800</c:v>
                </c:pt>
                <c:pt idx="10">
                  <c:v>10900</c:v>
                </c:pt>
                <c:pt idx="11">
                  <c:v>13600</c:v>
                </c:pt>
              </c:numCache>
            </c:numRef>
          </c:val>
        </c:ser>
        <c:ser>
          <c:idx val="1"/>
          <c:order val="1"/>
          <c:tx>
            <c:strRef>
              <c:f>'Suivi annuel 2027'!F9</c:f>
              <c:strCache>
                <c:ptCount val="1"/>
                <c:pt idx="0">
                  <c:v>Total déductible
(ligne 23)</c:v>
                </c:pt>
              </c:strCache>
            </c:strRef>
          </c:tx>
          <c:spPr>
            <a:solidFill>
              <a:srgbClr val="6e5a86"/>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annuel 2027'!$B$10:$B$21</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'Suivi annuel 2027'!$F$10:$F$21</c:f>
              <c:numCache>
                <c:formatCode>#,##0" €"</c:formatCode>
                <c:ptCount val="12"/>
                <c:pt idx="0">
                  <c:v>6200</c:v>
                </c:pt>
                <c:pt idx="1">
                  <c:v>5400</c:v>
                </c:pt>
                <c:pt idx="2">
                  <c:v>7500</c:v>
                </c:pt>
                <c:pt idx="3">
                  <c:v>10800</c:v>
                </c:pt>
                <c:pt idx="4">
                  <c:v>9700</c:v>
                </c:pt>
                <c:pt idx="5">
                  <c:v>6400</c:v>
                </c:pt>
                <c:pt idx="6">
                  <c:v>7300</c:v>
                </c:pt>
                <c:pt idx="7">
                  <c:v>6700</c:v>
                </c:pt>
                <c:pt idx="8">
                  <c:v>7000</c:v>
                </c:pt>
                <c:pt idx="9">
                  <c:v>7400</c:v>
                </c:pt>
                <c:pt idx="10">
                  <c:v>6800</c:v>
                </c:pt>
                <c:pt idx="11">
                  <c:v>8600</c:v>
                </c:pt>
              </c:numCache>
            </c:numRef>
          </c:val>
        </c:ser>
        <c:gapWidth val="150"/>
        <c:overlap val="0"/>
        <c:axId val="41407860"/>
        <c:axId val="54032338"/>
      </c:barChart>
      <c:catAx>
        <c:axId val="4140786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032338"/>
        <c:crosses val="autoZero"/>
        <c:auto val="1"/>
        <c:lblAlgn val="ctr"/>
        <c:lblOffset val="100"/>
        <c:noMultiLvlLbl val="0"/>
      </c:catAx>
      <c:valAx>
        <c:axId val="54032338"/>
        <c:scaling>
          <c:orientation val="minMax"/>
        </c:scaling>
        <c:delete val="0"/>
        <c:axPos val="l"/>
        <c:numFmt formatCode="#,##0&quot; €&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40786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675000</xdr:colOff>
      <xdr:row>36</xdr:row>
      <xdr:rowOff>187200</xdr:rowOff>
    </xdr:to>
    <xdr:graphicFrame>
      <xdr:nvGraphicFramePr>
        <xdr:cNvPr id="0" name="Chart 1"/>
        <xdr:cNvGraphicFramePr/>
      </xdr:nvGraphicFramePr>
      <xdr:xfrm>
        <a:off x="141120" y="5048280"/>
        <a:ext cx="8639640" cy="266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B2A4F"/>
    <pageSetUpPr fitToPage="true"/>
  </sheetPr>
  <dimension ref="B2:M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7.61"/>
    <col collapsed="false" customWidth="true" hidden="false" outlineLevel="0" max="14" min="14" style="0" width="2"/>
  </cols>
  <sheetData>
    <row r="2" customFormat="false" ht="27.75" hidden="false" customHeight="true" outlineLevel="0" collapsed="false">
      <c r="B2" s="1" t="s">
        <v>0</v>
      </c>
      <c r="C2" s="1"/>
      <c r="D2" s="1"/>
      <c r="E2" s="1"/>
      <c r="F2" s="1"/>
      <c r="G2" s="1"/>
      <c r="H2" s="1"/>
      <c r="I2" s="1"/>
      <c r="J2" s="2" t="s">
        <v>1</v>
      </c>
      <c r="K2" s="2"/>
      <c r="L2" s="2"/>
      <c r="M2" s="2"/>
    </row>
    <row r="3" customFormat="false" ht="13.5" hidden="false" customHeight="true" outlineLevel="0" collapsed="false">
      <c r="B3" s="3" t="s">
        <v>2</v>
      </c>
      <c r="C3" s="3"/>
      <c r="D3" s="3"/>
      <c r="E3" s="3"/>
      <c r="F3" s="3"/>
      <c r="G3" s="3"/>
      <c r="H3" s="3"/>
      <c r="I3" s="3"/>
      <c r="J3" s="4" t="s">
        <v>3</v>
      </c>
      <c r="K3" s="4"/>
      <c r="L3" s="4"/>
      <c r="M3" s="4"/>
    </row>
    <row r="4" customFormat="false" ht="15" hidden="false" customHeight="false" outlineLevel="0" collapsed="false">
      <c r="B4" s="5"/>
      <c r="C4" s="5"/>
      <c r="D4" s="5"/>
      <c r="E4" s="5"/>
      <c r="F4" s="5"/>
      <c r="G4" s="5"/>
      <c r="H4" s="5"/>
      <c r="I4" s="5"/>
      <c r="J4" s="5"/>
      <c r="K4" s="5"/>
      <c r="L4" s="5"/>
      <c r="M4" s="5"/>
    </row>
    <row r="6" customFormat="false" ht="12" hidden="false" customHeight="true" outlineLevel="0" collapsed="false">
      <c r="B6" s="6" t="s">
        <v>4</v>
      </c>
      <c r="C6" s="6"/>
      <c r="D6" s="6"/>
      <c r="E6" s="6"/>
      <c r="F6" s="6"/>
      <c r="G6" s="6"/>
      <c r="H6" s="6" t="s">
        <v>5</v>
      </c>
      <c r="I6" s="6"/>
      <c r="J6" s="6"/>
      <c r="K6" s="6"/>
      <c r="L6" s="6"/>
      <c r="M6" s="6"/>
    </row>
    <row r="7" customFormat="false" ht="18" hidden="false" customHeight="true" outlineLevel="0" collapsed="false">
      <c r="B7" s="7" t="s">
        <v>6</v>
      </c>
      <c r="C7" s="7"/>
      <c r="D7" s="7"/>
      <c r="E7" s="7"/>
      <c r="F7" s="7"/>
      <c r="G7" s="7"/>
      <c r="H7" s="7" t="s">
        <v>7</v>
      </c>
      <c r="I7" s="7"/>
      <c r="J7" s="7"/>
      <c r="K7" s="7"/>
      <c r="L7" s="7"/>
      <c r="M7" s="7"/>
    </row>
    <row r="8" customFormat="false" ht="12" hidden="false" customHeight="true" outlineLevel="0" collapsed="false">
      <c r="B8" s="6" t="s">
        <v>8</v>
      </c>
      <c r="C8" s="6"/>
      <c r="D8" s="6"/>
      <c r="E8" s="6" t="s">
        <v>9</v>
      </c>
      <c r="F8" s="6"/>
      <c r="G8" s="6"/>
      <c r="H8" s="6" t="s">
        <v>10</v>
      </c>
      <c r="I8" s="6"/>
      <c r="J8" s="6" t="s">
        <v>11</v>
      </c>
      <c r="K8" s="6"/>
      <c r="L8" s="6"/>
      <c r="M8" s="6"/>
    </row>
    <row r="9" customFormat="false" ht="18" hidden="false" customHeight="true" outlineLevel="0" collapsed="false">
      <c r="B9" s="7" t="s">
        <v>12</v>
      </c>
      <c r="C9" s="7"/>
      <c r="D9" s="7"/>
      <c r="E9" s="7" t="s">
        <v>13</v>
      </c>
      <c r="F9" s="7"/>
      <c r="G9" s="7"/>
      <c r="H9" s="7" t="s">
        <v>14</v>
      </c>
      <c r="I9" s="7"/>
      <c r="J9" s="8" t="n">
        <v>46501</v>
      </c>
      <c r="K9" s="8"/>
      <c r="L9" s="8"/>
      <c r="M9" s="8"/>
    </row>
    <row r="11" customFormat="false" ht="13.5" hidden="false" customHeight="true" outlineLevel="0" collapsed="false">
      <c r="B11" s="9" t="s">
        <v>15</v>
      </c>
      <c r="C11" s="9"/>
      <c r="D11" s="9"/>
      <c r="E11" s="9"/>
      <c r="F11" s="9" t="s">
        <v>16</v>
      </c>
      <c r="G11" s="9"/>
      <c r="H11" s="9"/>
      <c r="I11" s="9"/>
      <c r="J11" s="10" t="s">
        <v>17</v>
      </c>
      <c r="K11" s="10"/>
      <c r="L11" s="10"/>
      <c r="M11" s="10"/>
    </row>
    <row r="12" customFormat="false" ht="25.5" hidden="false" customHeight="true" outlineLevel="0" collapsed="false">
      <c r="B12" s="11" t="n">
        <f aca="false">L35</f>
        <v>11355</v>
      </c>
      <c r="C12" s="11"/>
      <c r="D12" s="11"/>
      <c r="E12" s="11"/>
      <c r="F12" s="11" t="n">
        <f aca="false">L44</f>
        <v>7500</v>
      </c>
      <c r="G12" s="11"/>
      <c r="H12" s="11"/>
      <c r="I12" s="11"/>
      <c r="J12" s="12" t="n">
        <f aca="false">IF(L35&gt;=L44,L47,L48)</f>
        <v>3855</v>
      </c>
      <c r="K12" s="12"/>
      <c r="L12" s="12"/>
      <c r="M12" s="12"/>
    </row>
    <row r="13" customFormat="false" ht="15.75" hidden="false" customHeight="true" outlineLevel="0" collapsed="false">
      <c r="B13" s="13"/>
      <c r="C13" s="13"/>
      <c r="D13" s="13"/>
      <c r="E13" s="14"/>
      <c r="F13" s="13"/>
      <c r="G13" s="13"/>
      <c r="H13" s="13"/>
      <c r="I13" s="14"/>
      <c r="J13" s="10" t="str">
        <f aca="false">IF(L35&gt;=L44,"À DÉCAISSER — LIGNE 28","CRÉDIT DE TVA — LIGNE 25")</f>
        <v>À DÉCAISSER — LIGNE 28</v>
      </c>
      <c r="K13" s="10"/>
      <c r="L13" s="10"/>
      <c r="M13" s="10"/>
    </row>
    <row r="15" customFormat="false" ht="19.5" hidden="false" customHeight="true" outlineLevel="0" collapsed="false">
      <c r="B15" s="15" t="s">
        <v>18</v>
      </c>
      <c r="C15" s="15"/>
      <c r="D15" s="15"/>
      <c r="E15" s="15"/>
      <c r="F15" s="15"/>
      <c r="G15" s="15"/>
      <c r="H15" s="15"/>
      <c r="I15" s="15"/>
      <c r="J15" s="15"/>
      <c r="K15" s="15"/>
      <c r="L15" s="15"/>
      <c r="M15" s="15"/>
    </row>
    <row r="16" customFormat="false" ht="13.5" hidden="false" customHeight="true" outlineLevel="0" collapsed="false">
      <c r="B16" s="16" t="s">
        <v>19</v>
      </c>
      <c r="C16" s="17" t="s">
        <v>20</v>
      </c>
      <c r="D16" s="17"/>
      <c r="E16" s="17"/>
      <c r="F16" s="17"/>
      <c r="G16" s="17"/>
      <c r="H16" s="17"/>
      <c r="I16" s="18" t="s">
        <v>21</v>
      </c>
      <c r="J16" s="18"/>
    </row>
    <row r="17" customFormat="false" ht="16.5" hidden="false" customHeight="true" outlineLevel="0" collapsed="false">
      <c r="B17" s="19" t="s">
        <v>22</v>
      </c>
      <c r="C17" s="20" t="s">
        <v>23</v>
      </c>
      <c r="D17" s="20"/>
      <c r="E17" s="20"/>
      <c r="F17" s="20"/>
      <c r="G17" s="20"/>
      <c r="H17" s="20"/>
      <c r="I17" s="21" t="n">
        <v>56000</v>
      </c>
      <c r="J17" s="21"/>
      <c r="K17" s="22"/>
      <c r="L17" s="23"/>
      <c r="M17" s="23"/>
    </row>
    <row r="18" customFormat="false" ht="16.5" hidden="false" customHeight="true" outlineLevel="0" collapsed="false">
      <c r="B18" s="19" t="s">
        <v>24</v>
      </c>
      <c r="C18" s="24" t="s">
        <v>25</v>
      </c>
      <c r="D18" s="24"/>
      <c r="E18" s="24"/>
      <c r="F18" s="24"/>
      <c r="G18" s="24"/>
      <c r="H18" s="24"/>
      <c r="I18" s="21" t="n">
        <v>0</v>
      </c>
      <c r="J18" s="21"/>
      <c r="K18" s="25"/>
      <c r="L18" s="26"/>
      <c r="M18" s="26"/>
    </row>
    <row r="19" customFormat="false" ht="16.5" hidden="false" customHeight="true" outlineLevel="0" collapsed="false">
      <c r="B19" s="19" t="s">
        <v>26</v>
      </c>
      <c r="C19" s="20" t="s">
        <v>27</v>
      </c>
      <c r="D19" s="20"/>
      <c r="E19" s="20"/>
      <c r="F19" s="20"/>
      <c r="G19" s="20"/>
      <c r="H19" s="20"/>
      <c r="I19" s="21" t="n">
        <v>4000</v>
      </c>
      <c r="J19" s="21"/>
      <c r="K19" s="22"/>
      <c r="L19" s="23"/>
      <c r="M19" s="23"/>
    </row>
    <row r="20" customFormat="false" ht="16.5" hidden="false" customHeight="true" outlineLevel="0" collapsed="false">
      <c r="B20" s="19" t="s">
        <v>28</v>
      </c>
      <c r="C20" s="24" t="s">
        <v>29</v>
      </c>
      <c r="D20" s="24"/>
      <c r="E20" s="24"/>
      <c r="F20" s="24"/>
      <c r="G20" s="24"/>
      <c r="H20" s="24"/>
      <c r="I20" s="21" t="n">
        <v>0</v>
      </c>
      <c r="J20" s="21"/>
      <c r="K20" s="25"/>
      <c r="L20" s="26"/>
      <c r="M20" s="26"/>
    </row>
    <row r="21" customFormat="false" ht="16.5" hidden="false" customHeight="true" outlineLevel="0" collapsed="false">
      <c r="B21" s="19" t="s">
        <v>30</v>
      </c>
      <c r="C21" s="20" t="s">
        <v>31</v>
      </c>
      <c r="D21" s="20"/>
      <c r="E21" s="20"/>
      <c r="F21" s="20"/>
      <c r="G21" s="20"/>
      <c r="H21" s="20"/>
      <c r="I21" s="21" t="n">
        <v>3000</v>
      </c>
      <c r="J21" s="21"/>
      <c r="K21" s="22"/>
      <c r="L21" s="23"/>
      <c r="M21" s="23"/>
    </row>
    <row r="22" customFormat="false" ht="16.5" hidden="false" customHeight="true" outlineLevel="0" collapsed="false">
      <c r="B22" s="19" t="s">
        <v>32</v>
      </c>
      <c r="C22" s="24" t="s">
        <v>33</v>
      </c>
      <c r="D22" s="24"/>
      <c r="E22" s="24"/>
      <c r="F22" s="24"/>
      <c r="G22" s="24"/>
      <c r="H22" s="24"/>
      <c r="I22" s="21" t="n">
        <v>6000</v>
      </c>
      <c r="J22" s="21"/>
      <c r="K22" s="25"/>
      <c r="L22" s="26"/>
      <c r="M22" s="26"/>
    </row>
    <row r="23" customFormat="false" ht="16.5" hidden="false" customHeight="true" outlineLevel="0" collapsed="false">
      <c r="B23" s="19" t="s">
        <v>34</v>
      </c>
      <c r="C23" s="20" t="s">
        <v>35</v>
      </c>
      <c r="D23" s="20"/>
      <c r="E23" s="20"/>
      <c r="F23" s="20"/>
      <c r="G23" s="20"/>
      <c r="H23" s="20"/>
      <c r="I23" s="21" t="n">
        <v>0</v>
      </c>
      <c r="J23" s="21"/>
      <c r="K23" s="22"/>
      <c r="L23" s="23"/>
      <c r="M23" s="23"/>
    </row>
    <row r="24" customFormat="false" ht="16.5" hidden="false" customHeight="true" outlineLevel="0" collapsed="false">
      <c r="B24" s="27"/>
      <c r="C24" s="28" t="s">
        <v>36</v>
      </c>
      <c r="D24" s="28"/>
      <c r="E24" s="28"/>
      <c r="F24" s="28"/>
      <c r="G24" s="28"/>
      <c r="H24" s="28"/>
      <c r="I24" s="29" t="n">
        <f aca="false">SUM(I17:I23)</f>
        <v>69000</v>
      </c>
      <c r="J24" s="29"/>
      <c r="K24" s="30"/>
      <c r="L24" s="29"/>
      <c r="M24" s="29"/>
    </row>
    <row r="26" customFormat="false" ht="19.5" hidden="false" customHeight="true" outlineLevel="0" collapsed="false">
      <c r="B26" s="15" t="s">
        <v>37</v>
      </c>
      <c r="C26" s="15"/>
      <c r="D26" s="15"/>
      <c r="E26" s="15"/>
      <c r="F26" s="15"/>
      <c r="G26" s="15"/>
      <c r="H26" s="15"/>
      <c r="I26" s="15"/>
      <c r="J26" s="15"/>
      <c r="K26" s="15"/>
      <c r="L26" s="15"/>
      <c r="M26" s="15"/>
    </row>
    <row r="27" customFormat="false" ht="13.5" hidden="false" customHeight="true" outlineLevel="0" collapsed="false">
      <c r="B27" s="16" t="s">
        <v>19</v>
      </c>
      <c r="C27" s="17" t="s">
        <v>38</v>
      </c>
      <c r="D27" s="17"/>
      <c r="E27" s="17"/>
      <c r="F27" s="17"/>
      <c r="G27" s="17"/>
      <c r="H27" s="17"/>
      <c r="I27" s="18" t="s">
        <v>21</v>
      </c>
      <c r="J27" s="18"/>
      <c r="K27" s="16" t="s">
        <v>39</v>
      </c>
      <c r="L27" s="18" t="s">
        <v>40</v>
      </c>
      <c r="M27" s="18"/>
    </row>
    <row r="28" customFormat="false" ht="16.5" hidden="false" customHeight="true" outlineLevel="0" collapsed="false">
      <c r="B28" s="19" t="s">
        <v>41</v>
      </c>
      <c r="C28" s="20" t="s">
        <v>42</v>
      </c>
      <c r="D28" s="20"/>
      <c r="E28" s="20"/>
      <c r="F28" s="20"/>
      <c r="G28" s="20"/>
      <c r="H28" s="20"/>
      <c r="I28" s="21" t="n">
        <v>50000</v>
      </c>
      <c r="J28" s="21"/>
      <c r="K28" s="31" t="n">
        <v>0.2</v>
      </c>
      <c r="L28" s="23" t="n">
        <f aca="false">ROUND(I28*K28,0)</f>
        <v>10000</v>
      </c>
      <c r="M28" s="23"/>
    </row>
    <row r="29" customFormat="false" ht="16.5" hidden="false" customHeight="true" outlineLevel="0" collapsed="false">
      <c r="B29" s="19" t="s">
        <v>43</v>
      </c>
      <c r="C29" s="24" t="s">
        <v>44</v>
      </c>
      <c r="D29" s="24"/>
      <c r="E29" s="24"/>
      <c r="F29" s="24"/>
      <c r="G29" s="24"/>
      <c r="H29" s="24"/>
      <c r="I29" s="21" t="n">
        <v>5000</v>
      </c>
      <c r="J29" s="21"/>
      <c r="K29" s="32" t="n">
        <v>0.1</v>
      </c>
      <c r="L29" s="26" t="n">
        <f aca="false">ROUND(I29*K29,0)</f>
        <v>500</v>
      </c>
      <c r="M29" s="26"/>
    </row>
    <row r="30" customFormat="false" ht="16.5" hidden="false" customHeight="true" outlineLevel="0" collapsed="false">
      <c r="B30" s="19" t="s">
        <v>45</v>
      </c>
      <c r="C30" s="20" t="s">
        <v>46</v>
      </c>
      <c r="D30" s="20"/>
      <c r="E30" s="20"/>
      <c r="F30" s="20"/>
      <c r="G30" s="20"/>
      <c r="H30" s="20"/>
      <c r="I30" s="21" t="n">
        <v>1000</v>
      </c>
      <c r="J30" s="21"/>
      <c r="K30" s="31" t="n">
        <v>0.055</v>
      </c>
      <c r="L30" s="23" t="n">
        <f aca="false">ROUND(I30*K30,0)</f>
        <v>55</v>
      </c>
      <c r="M30" s="23"/>
    </row>
    <row r="31" customFormat="false" ht="16.5" hidden="false" customHeight="true" outlineLevel="0" collapsed="false">
      <c r="B31" s="19" t="s">
        <v>47</v>
      </c>
      <c r="C31" s="24" t="s">
        <v>48</v>
      </c>
      <c r="D31" s="24"/>
      <c r="E31" s="24"/>
      <c r="F31" s="24"/>
      <c r="G31" s="24"/>
      <c r="H31" s="24"/>
      <c r="I31" s="21" t="n">
        <v>0</v>
      </c>
      <c r="J31" s="21"/>
      <c r="K31" s="32" t="n">
        <v>0.021</v>
      </c>
      <c r="L31" s="26" t="n">
        <f aca="false">ROUND(I31*K31,0)</f>
        <v>0</v>
      </c>
      <c r="M31" s="26"/>
    </row>
    <row r="32" customFormat="false" ht="16.5" hidden="false" customHeight="true" outlineLevel="0" collapsed="false">
      <c r="B32" s="19" t="s">
        <v>49</v>
      </c>
      <c r="C32" s="20" t="s">
        <v>50</v>
      </c>
      <c r="D32" s="20"/>
      <c r="E32" s="20"/>
      <c r="F32" s="20"/>
      <c r="G32" s="20"/>
      <c r="H32" s="20"/>
      <c r="I32" s="33"/>
      <c r="J32" s="33"/>
      <c r="K32" s="22"/>
      <c r="L32" s="23" t="n">
        <f aca="false">ROUND((I19+I20)*0.2,0)</f>
        <v>800</v>
      </c>
      <c r="M32" s="23"/>
    </row>
    <row r="33" customFormat="false" ht="16.5" hidden="false" customHeight="true" outlineLevel="0" collapsed="false">
      <c r="B33" s="19" t="s">
        <v>51</v>
      </c>
      <c r="C33" s="24" t="s">
        <v>52</v>
      </c>
      <c r="D33" s="24"/>
      <c r="E33" s="24"/>
      <c r="F33" s="24"/>
      <c r="G33" s="24"/>
      <c r="H33" s="24"/>
      <c r="I33" s="34"/>
      <c r="J33" s="34"/>
      <c r="K33" s="25"/>
      <c r="L33" s="35"/>
      <c r="M33" s="35"/>
    </row>
    <row r="34" customFormat="false" ht="16.5" hidden="false" customHeight="true" outlineLevel="0" collapsed="false">
      <c r="B34" s="19" t="s">
        <v>53</v>
      </c>
      <c r="C34" s="20" t="s">
        <v>54</v>
      </c>
      <c r="D34" s="20"/>
      <c r="E34" s="20"/>
      <c r="F34" s="20"/>
      <c r="G34" s="20"/>
      <c r="H34" s="20"/>
      <c r="I34" s="33"/>
      <c r="J34" s="33"/>
      <c r="K34" s="22"/>
      <c r="L34" s="35"/>
      <c r="M34" s="35"/>
    </row>
    <row r="35" customFormat="false" ht="16.5" hidden="false" customHeight="true" outlineLevel="0" collapsed="false">
      <c r="B35" s="27" t="s">
        <v>55</v>
      </c>
      <c r="C35" s="28" t="s">
        <v>56</v>
      </c>
      <c r="D35" s="28"/>
      <c r="E35" s="28"/>
      <c r="F35" s="28"/>
      <c r="G35" s="28"/>
      <c r="H35" s="28"/>
      <c r="I35" s="36"/>
      <c r="J35" s="36"/>
      <c r="K35" s="30"/>
      <c r="L35" s="29" t="n">
        <f aca="false">SUM(L28:L31)+L32+L33+L34</f>
        <v>11355</v>
      </c>
      <c r="M35" s="29"/>
    </row>
    <row r="37" customFormat="false" ht="19.5" hidden="false" customHeight="true" outlineLevel="0" collapsed="false">
      <c r="B37" s="15" t="s">
        <v>57</v>
      </c>
      <c r="C37" s="15"/>
      <c r="D37" s="15"/>
      <c r="E37" s="15"/>
      <c r="F37" s="15"/>
      <c r="G37" s="15"/>
      <c r="H37" s="15"/>
      <c r="I37" s="15"/>
      <c r="J37" s="15"/>
      <c r="K37" s="15"/>
      <c r="L37" s="15"/>
      <c r="M37" s="15"/>
    </row>
    <row r="38" customFormat="false" ht="13.5" hidden="false" customHeight="true" outlineLevel="0" collapsed="false">
      <c r="B38" s="16" t="s">
        <v>19</v>
      </c>
      <c r="C38" s="17" t="s">
        <v>58</v>
      </c>
      <c r="D38" s="17"/>
      <c r="E38" s="17"/>
      <c r="F38" s="17"/>
      <c r="G38" s="17"/>
      <c r="H38" s="17"/>
      <c r="L38" s="18" t="s">
        <v>59</v>
      </c>
      <c r="M38" s="18"/>
    </row>
    <row r="39" customFormat="false" ht="16.5" hidden="false" customHeight="true" outlineLevel="0" collapsed="false">
      <c r="B39" s="19" t="s">
        <v>60</v>
      </c>
      <c r="C39" s="20" t="s">
        <v>61</v>
      </c>
      <c r="D39" s="20"/>
      <c r="E39" s="20"/>
      <c r="F39" s="20"/>
      <c r="G39" s="20"/>
      <c r="H39" s="20"/>
      <c r="I39" s="33"/>
      <c r="J39" s="33"/>
      <c r="K39" s="22"/>
      <c r="L39" s="35" t="n">
        <v>2500</v>
      </c>
      <c r="M39" s="35"/>
    </row>
    <row r="40" customFormat="false" ht="16.5" hidden="false" customHeight="true" outlineLevel="0" collapsed="false">
      <c r="B40" s="19" t="s">
        <v>62</v>
      </c>
      <c r="C40" s="24" t="s">
        <v>63</v>
      </c>
      <c r="D40" s="24"/>
      <c r="E40" s="24"/>
      <c r="F40" s="24"/>
      <c r="G40" s="24"/>
      <c r="H40" s="24"/>
      <c r="I40" s="34"/>
      <c r="J40" s="34"/>
      <c r="K40" s="25"/>
      <c r="L40" s="35" t="n">
        <v>4200</v>
      </c>
      <c r="M40" s="35"/>
    </row>
    <row r="41" customFormat="false" ht="16.5" hidden="false" customHeight="true" outlineLevel="0" collapsed="false">
      <c r="B41" s="19" t="s">
        <v>64</v>
      </c>
      <c r="C41" s="20" t="s">
        <v>65</v>
      </c>
      <c r="D41" s="20"/>
      <c r="E41" s="20"/>
      <c r="F41" s="20"/>
      <c r="G41" s="20"/>
      <c r="H41" s="20"/>
      <c r="I41" s="33"/>
      <c r="J41" s="33"/>
      <c r="K41" s="22"/>
      <c r="L41" s="23" t="n">
        <f aca="false">L32</f>
        <v>800</v>
      </c>
      <c r="M41" s="23"/>
    </row>
    <row r="42" customFormat="false" ht="16.5" hidden="false" customHeight="true" outlineLevel="0" collapsed="false">
      <c r="B42" s="19" t="s">
        <v>66</v>
      </c>
      <c r="C42" s="24" t="s">
        <v>67</v>
      </c>
      <c r="D42" s="24"/>
      <c r="E42" s="24"/>
      <c r="F42" s="24"/>
      <c r="G42" s="24"/>
      <c r="H42" s="24"/>
      <c r="I42" s="34"/>
      <c r="J42" s="34"/>
      <c r="K42" s="25"/>
      <c r="L42" s="35"/>
      <c r="M42" s="35"/>
    </row>
    <row r="43" customFormat="false" ht="16.5" hidden="false" customHeight="true" outlineLevel="0" collapsed="false">
      <c r="B43" s="19" t="s">
        <v>68</v>
      </c>
      <c r="C43" s="20" t="s">
        <v>69</v>
      </c>
      <c r="D43" s="20"/>
      <c r="E43" s="20"/>
      <c r="F43" s="20"/>
      <c r="G43" s="20"/>
      <c r="H43" s="20"/>
      <c r="I43" s="33"/>
      <c r="J43" s="33"/>
      <c r="K43" s="22"/>
      <c r="L43" s="35"/>
      <c r="M43" s="35"/>
    </row>
    <row r="44" customFormat="false" ht="16.5" hidden="false" customHeight="true" outlineLevel="0" collapsed="false">
      <c r="B44" s="27" t="s">
        <v>70</v>
      </c>
      <c r="C44" s="28" t="s">
        <v>71</v>
      </c>
      <c r="D44" s="28"/>
      <c r="E44" s="28"/>
      <c r="F44" s="28"/>
      <c r="G44" s="28"/>
      <c r="H44" s="28"/>
      <c r="I44" s="36"/>
      <c r="J44" s="36"/>
      <c r="K44" s="30"/>
      <c r="L44" s="29" t="n">
        <f aca="false">L39+L40+L41+L42+L43</f>
        <v>7500</v>
      </c>
      <c r="M44" s="29"/>
    </row>
    <row r="46" customFormat="false" ht="19.5" hidden="false" customHeight="true" outlineLevel="0" collapsed="false">
      <c r="B46" s="15" t="s">
        <v>72</v>
      </c>
      <c r="C46" s="15"/>
      <c r="D46" s="15"/>
      <c r="E46" s="15"/>
      <c r="F46" s="15"/>
      <c r="G46" s="15"/>
      <c r="H46" s="15"/>
      <c r="I46" s="15"/>
      <c r="J46" s="15"/>
      <c r="K46" s="15"/>
      <c r="L46" s="15"/>
      <c r="M46" s="15"/>
    </row>
    <row r="47" customFormat="false" ht="16.5" hidden="false" customHeight="true" outlineLevel="0" collapsed="false">
      <c r="B47" s="19" t="s">
        <v>73</v>
      </c>
      <c r="C47" s="20" t="s">
        <v>74</v>
      </c>
      <c r="D47" s="20"/>
      <c r="E47" s="20"/>
      <c r="F47" s="20"/>
      <c r="G47" s="20"/>
      <c r="H47" s="20"/>
      <c r="I47" s="33"/>
      <c r="J47" s="33"/>
      <c r="K47" s="22"/>
      <c r="L47" s="23" t="n">
        <f aca="false">MAX(L35-L44,0)</f>
        <v>3855</v>
      </c>
      <c r="M47" s="23"/>
    </row>
    <row r="48" customFormat="false" ht="16.5" hidden="false" customHeight="true" outlineLevel="0" collapsed="false">
      <c r="B48" s="19" t="s">
        <v>75</v>
      </c>
      <c r="C48" s="24" t="s">
        <v>76</v>
      </c>
      <c r="D48" s="24"/>
      <c r="E48" s="24"/>
      <c r="F48" s="24"/>
      <c r="G48" s="24"/>
      <c r="H48" s="24"/>
      <c r="I48" s="34"/>
      <c r="J48" s="34"/>
      <c r="K48" s="25"/>
      <c r="L48" s="26" t="n">
        <f aca="false">MAX(L44-L35,0)</f>
        <v>0</v>
      </c>
      <c r="M48" s="26"/>
    </row>
    <row r="49" customFormat="false" ht="16.5" hidden="false" customHeight="true" outlineLevel="0" collapsed="false">
      <c r="B49" s="19" t="s">
        <v>77</v>
      </c>
      <c r="C49" s="20" t="s">
        <v>78</v>
      </c>
      <c r="D49" s="20"/>
      <c r="E49" s="20"/>
      <c r="F49" s="20"/>
      <c r="G49" s="20"/>
      <c r="H49" s="20"/>
      <c r="I49" s="33"/>
      <c r="J49" s="33"/>
      <c r="K49" s="22"/>
      <c r="L49" s="35"/>
      <c r="M49" s="35"/>
    </row>
    <row r="50" customFormat="false" ht="16.5" hidden="false" customHeight="true" outlineLevel="0" collapsed="false">
      <c r="B50" s="19" t="s">
        <v>79</v>
      </c>
      <c r="C50" s="24" t="s">
        <v>80</v>
      </c>
      <c r="D50" s="24"/>
      <c r="E50" s="24"/>
      <c r="F50" s="24"/>
      <c r="G50" s="24"/>
      <c r="H50" s="24"/>
      <c r="I50" s="34"/>
      <c r="J50" s="34"/>
      <c r="K50" s="25"/>
      <c r="L50" s="26" t="n">
        <f aca="false">MAX(L48-L49,0)</f>
        <v>0</v>
      </c>
      <c r="M50" s="26"/>
    </row>
    <row r="51" customFormat="false" ht="16.5" hidden="false" customHeight="true" outlineLevel="0" collapsed="false">
      <c r="B51" s="27" t="s">
        <v>81</v>
      </c>
      <c r="C51" s="28" t="s">
        <v>82</v>
      </c>
      <c r="D51" s="28"/>
      <c r="E51" s="28"/>
      <c r="F51" s="28"/>
      <c r="G51" s="28"/>
      <c r="H51" s="28"/>
      <c r="I51" s="36"/>
      <c r="J51" s="36"/>
      <c r="K51" s="30"/>
      <c r="L51" s="29" t="n">
        <f aca="false">L47</f>
        <v>3855</v>
      </c>
      <c r="M51" s="29"/>
    </row>
    <row r="53" customFormat="false" ht="15" hidden="false" customHeight="false" outlineLevel="0" collapsed="false">
      <c r="C53" s="37" t="s">
        <v>83</v>
      </c>
      <c r="D53" s="37"/>
      <c r="E53" s="37"/>
      <c r="F53" s="37"/>
      <c r="G53" s="37"/>
      <c r="H53" s="37"/>
      <c r="I53" s="38" t="str">
        <f aca="false">IF(SUM(I28:I31)=I17+I18,"✓ Cohérent","⚠ Écart à vérifier")</f>
        <v>✓ Cohérent</v>
      </c>
      <c r="J53" s="38"/>
      <c r="K53" s="38"/>
    </row>
    <row r="55" customFormat="false" ht="25.5" hidden="false" customHeight="true" outlineLevel="0" collapsed="false">
      <c r="B55" s="39" t="s">
        <v>84</v>
      </c>
      <c r="C55" s="39"/>
      <c r="D55" s="39"/>
      <c r="E55" s="39"/>
      <c r="F55" s="39"/>
      <c r="G55" s="39"/>
      <c r="H55" s="39"/>
      <c r="I55" s="39"/>
      <c r="J55" s="39"/>
      <c r="K55" s="39"/>
      <c r="L55" s="39"/>
      <c r="M55" s="39"/>
    </row>
  </sheetData>
  <mergeCells count="118">
    <mergeCell ref="B2:I2"/>
    <mergeCell ref="J2:M2"/>
    <mergeCell ref="B3:I3"/>
    <mergeCell ref="J3:M3"/>
    <mergeCell ref="B6:G6"/>
    <mergeCell ref="H6:M6"/>
    <mergeCell ref="B7:G7"/>
    <mergeCell ref="H7:M7"/>
    <mergeCell ref="B8:D8"/>
    <mergeCell ref="E8:G8"/>
    <mergeCell ref="H8:I8"/>
    <mergeCell ref="J8:M8"/>
    <mergeCell ref="B9:D9"/>
    <mergeCell ref="E9:G9"/>
    <mergeCell ref="H9:I9"/>
    <mergeCell ref="J9:M9"/>
    <mergeCell ref="B11:E11"/>
    <mergeCell ref="F11:I11"/>
    <mergeCell ref="J11:M11"/>
    <mergeCell ref="B12:E12"/>
    <mergeCell ref="F12:I12"/>
    <mergeCell ref="J12:M12"/>
    <mergeCell ref="J13:M13"/>
    <mergeCell ref="B15:M15"/>
    <mergeCell ref="C16:H16"/>
    <mergeCell ref="I16:J16"/>
    <mergeCell ref="C17:H17"/>
    <mergeCell ref="I17:J17"/>
    <mergeCell ref="L17:M17"/>
    <mergeCell ref="C18:H18"/>
    <mergeCell ref="I18:J18"/>
    <mergeCell ref="L18:M18"/>
    <mergeCell ref="C19:H19"/>
    <mergeCell ref="I19:J19"/>
    <mergeCell ref="L19:M19"/>
    <mergeCell ref="C20:H20"/>
    <mergeCell ref="I20:J20"/>
    <mergeCell ref="L20:M20"/>
    <mergeCell ref="C21:H21"/>
    <mergeCell ref="I21:J21"/>
    <mergeCell ref="L21:M21"/>
    <mergeCell ref="C22:H22"/>
    <mergeCell ref="I22:J22"/>
    <mergeCell ref="L22:M22"/>
    <mergeCell ref="C23:H23"/>
    <mergeCell ref="I23:J23"/>
    <mergeCell ref="L23:M23"/>
    <mergeCell ref="C24:H24"/>
    <mergeCell ref="I24:J24"/>
    <mergeCell ref="L24:M24"/>
    <mergeCell ref="B26:M26"/>
    <mergeCell ref="C27:H27"/>
    <mergeCell ref="I27:J27"/>
    <mergeCell ref="L27:M27"/>
    <mergeCell ref="C28:H28"/>
    <mergeCell ref="I28:J28"/>
    <mergeCell ref="L28:M28"/>
    <mergeCell ref="C29:H29"/>
    <mergeCell ref="I29:J29"/>
    <mergeCell ref="L29:M29"/>
    <mergeCell ref="C30:H30"/>
    <mergeCell ref="I30:J30"/>
    <mergeCell ref="L30:M30"/>
    <mergeCell ref="C31:H31"/>
    <mergeCell ref="I31:J31"/>
    <mergeCell ref="L31:M31"/>
    <mergeCell ref="C32:H32"/>
    <mergeCell ref="I32:J32"/>
    <mergeCell ref="L32:M32"/>
    <mergeCell ref="C33:H33"/>
    <mergeCell ref="I33:J33"/>
    <mergeCell ref="L33:M33"/>
    <mergeCell ref="C34:H34"/>
    <mergeCell ref="I34:J34"/>
    <mergeCell ref="L34:M34"/>
    <mergeCell ref="C35:H35"/>
    <mergeCell ref="I35:J35"/>
    <mergeCell ref="L35:M35"/>
    <mergeCell ref="B37:M37"/>
    <mergeCell ref="C38:H38"/>
    <mergeCell ref="L38:M38"/>
    <mergeCell ref="C39:H39"/>
    <mergeCell ref="I39:J39"/>
    <mergeCell ref="L39:M39"/>
    <mergeCell ref="C40:H40"/>
    <mergeCell ref="I40:J40"/>
    <mergeCell ref="L40:M40"/>
    <mergeCell ref="C41:H41"/>
    <mergeCell ref="I41:J41"/>
    <mergeCell ref="L41:M41"/>
    <mergeCell ref="C42:H42"/>
    <mergeCell ref="I42:J42"/>
    <mergeCell ref="L42:M42"/>
    <mergeCell ref="C43:H43"/>
    <mergeCell ref="I43:J43"/>
    <mergeCell ref="L43:M43"/>
    <mergeCell ref="C44:H44"/>
    <mergeCell ref="I44:J44"/>
    <mergeCell ref="L44:M44"/>
    <mergeCell ref="B46:M46"/>
    <mergeCell ref="C47:H47"/>
    <mergeCell ref="I47:J47"/>
    <mergeCell ref="L47:M47"/>
    <mergeCell ref="C48:H48"/>
    <mergeCell ref="I48:J48"/>
    <mergeCell ref="L48:M48"/>
    <mergeCell ref="C49:H49"/>
    <mergeCell ref="I49:J49"/>
    <mergeCell ref="L49:M49"/>
    <mergeCell ref="C50:H50"/>
    <mergeCell ref="I50:J50"/>
    <mergeCell ref="L50:M50"/>
    <mergeCell ref="C51:H51"/>
    <mergeCell ref="I51:J51"/>
    <mergeCell ref="L51:M51"/>
    <mergeCell ref="C53:H53"/>
    <mergeCell ref="I53:K53"/>
    <mergeCell ref="B55:M55"/>
  </mergeCells>
  <conditionalFormatting sqref="I53">
    <cfRule type="expression" priority="2" aboveAverage="0" equalAverage="0" bottom="0" percent="0" rank="0" text="" dxfId="0">
      <formula>ISNUMBER(SEARCH("Cohérent",I53))</formula>
    </cfRule>
    <cfRule type="expression" priority="3" aboveAverage="0" equalAverage="0" bottom="0" percent="0" rank="0" text="" dxfId="1">
      <formula>ISNUMBER(SEARCH("Écart",I53))</formula>
    </cfRule>
  </conditionalFormatting>
  <conditionalFormatting sqref="J11">
    <cfRule type="expression" priority="4" aboveAverage="0" equalAverage="0" bottom="0" percent="0" rank="0" text="" dxfId="2">
      <formula>$L$44&gt;$L$35</formula>
    </cfRule>
    <cfRule type="expression" priority="5" aboveAverage="0" equalAverage="0" bottom="0" percent="0" rank="0" text="" dxfId="2">
      <formula>$L$44&gt;$L$35</formula>
    </cfRule>
  </conditionalFormatting>
  <conditionalFormatting sqref="K11">
    <cfRule type="expression" priority="6" aboveAverage="0" equalAverage="0" bottom="0" percent="0" rank="0" text="" dxfId="2">
      <formula>$L$44&gt;$L$35</formula>
    </cfRule>
  </conditionalFormatting>
  <conditionalFormatting sqref="L11">
    <cfRule type="expression" priority="7" aboveAverage="0" equalAverage="0" bottom="0" percent="0" rank="0" text="" dxfId="2">
      <formula>$L$44&gt;$L$35</formula>
    </cfRule>
  </conditionalFormatting>
  <conditionalFormatting sqref="M11">
    <cfRule type="expression" priority="8" aboveAverage="0" equalAverage="0" bottom="0" percent="0" rank="0" text="" dxfId="2">
      <formula>$L$44&gt;$L$35</formula>
    </cfRule>
  </conditionalFormatting>
  <conditionalFormatting sqref="J12">
    <cfRule type="expression" priority="9" aboveAverage="0" equalAverage="0" bottom="0" percent="0" rank="0" text="" dxfId="2">
      <formula>$L$44&gt;$L$35</formula>
    </cfRule>
    <cfRule type="expression" priority="10" aboveAverage="0" equalAverage="0" bottom="0" percent="0" rank="0" text="" dxfId="2">
      <formula>$L$44&gt;$L$35</formula>
    </cfRule>
  </conditionalFormatting>
  <conditionalFormatting sqref="K12">
    <cfRule type="expression" priority="11" aboveAverage="0" equalAverage="0" bottom="0" percent="0" rank="0" text="" dxfId="2">
      <formula>$L$44&gt;$L$35</formula>
    </cfRule>
  </conditionalFormatting>
  <conditionalFormatting sqref="L12">
    <cfRule type="expression" priority="12" aboveAverage="0" equalAverage="0" bottom="0" percent="0" rank="0" text="" dxfId="2">
      <formula>$L$44&gt;$L$35</formula>
    </cfRule>
  </conditionalFormatting>
  <conditionalFormatting sqref="M12">
    <cfRule type="expression" priority="13" aboveAverage="0" equalAverage="0" bottom="0" percent="0" rank="0" text="" dxfId="2">
      <formula>$L$44&gt;$L$35</formula>
    </cfRule>
  </conditionalFormatting>
  <conditionalFormatting sqref="J13">
    <cfRule type="expression" priority="14" aboveAverage="0" equalAverage="0" bottom="0" percent="0" rank="0" text="" dxfId="2">
      <formula>$L$44&gt;$L$35</formula>
    </cfRule>
    <cfRule type="expression" priority="15" aboveAverage="0" equalAverage="0" bottom="0" percent="0" rank="0" text="" dxfId="2">
      <formula>$L$44&gt;$L$35</formula>
    </cfRule>
  </conditionalFormatting>
  <conditionalFormatting sqref="K13">
    <cfRule type="expression" priority="16" aboveAverage="0" equalAverage="0" bottom="0" percent="0" rank="0" text="" dxfId="2">
      <formula>$L$44&gt;$L$35</formula>
    </cfRule>
  </conditionalFormatting>
  <conditionalFormatting sqref="L13">
    <cfRule type="expression" priority="17" aboveAverage="0" equalAverage="0" bottom="0" percent="0" rank="0" text="" dxfId="2">
      <formula>$L$44&gt;$L$35</formula>
    </cfRule>
  </conditionalFormatting>
  <conditionalFormatting sqref="M13">
    <cfRule type="expression" priority="18" aboveAverage="0" equalAverage="0" bottom="0" percent="0" rank="0" text="" dxfId="2">
      <formula>$L$44&gt;$L$35</formula>
    </cfRule>
  </conditionalFormatting>
  <dataValidations count="3">
    <dataValidation allowBlank="true" errorStyle="stop" operator="between" prompt="Choisissez le mois de la période." promptTitle="Période" showDropDown="false" showErrorMessage="false" showInputMessage="false" sqref="E9" type="list">
      <formula1>liste_mois</formula1>
      <formula2>0</formula2>
    </dataValidation>
    <dataValidation allowBlank="true" errorStyle="stop" operator="between" showDropDown="false" showErrorMessage="false" showInputMessage="false" sqref="H9" type="list">
      <formula1>liste_regime</formula1>
      <formula2>0</formula2>
    </dataValidation>
    <dataValidation allowBlank="true" error="Montant positif attendu." errorStyle="stop" errorTitle="Montant" operator="greaterThanOrEqual" showDropDown="false" showErrorMessage="false" showInputMessage="false" sqref="I17:I20" type="decimal">
      <formula1>0</formula1>
      <formula2>0</formula2>
    </dataValidation>
  </dataValidations>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E5A86"/>
    <pageSetUpPr fitToPage="true"/>
  </sheetPr>
  <dimension ref="B2: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3"/>
    <col collapsed="false" customWidth="true" hidden="false" outlineLevel="0" max="3" min="3" style="0" width="16"/>
    <col collapsed="false" customWidth="true" hidden="false" outlineLevel="0" max="4" min="4" style="0" width="18"/>
    <col collapsed="false" customWidth="true" hidden="false" outlineLevel="0" max="5" min="5" style="0" width="16"/>
    <col collapsed="false" customWidth="true" hidden="false" outlineLevel="0" max="6" min="6" style="0" width="17"/>
    <col collapsed="false" customWidth="true" hidden="false" outlineLevel="0" max="7" min="7" style="0" width="16"/>
    <col collapsed="false" customWidth="true" hidden="false" outlineLevel="0" max="8" min="8" style="0" width="17"/>
    <col collapsed="false" customWidth="true" hidden="false" outlineLevel="0" max="9" min="9" style="0" width="16"/>
  </cols>
  <sheetData>
    <row r="2" customFormat="false" ht="15" hidden="false" customHeight="false" outlineLevel="0" collapsed="false">
      <c r="B2" s="40" t="s">
        <v>85</v>
      </c>
    </row>
    <row r="3" customFormat="false" ht="24" hidden="false" customHeight="true" outlineLevel="0" collapsed="false">
      <c r="B3" s="41" t="s">
        <v>86</v>
      </c>
      <c r="C3" s="41"/>
      <c r="D3" s="41"/>
      <c r="E3" s="41"/>
      <c r="F3" s="41"/>
      <c r="H3" s="42" t="s">
        <v>87</v>
      </c>
      <c r="I3" s="42"/>
    </row>
    <row r="4" customFormat="false" ht="15" hidden="false" customHeight="false" outlineLevel="0" collapsed="false">
      <c r="B4" s="43"/>
      <c r="C4" s="43"/>
      <c r="D4" s="43"/>
      <c r="E4" s="43"/>
      <c r="F4" s="43"/>
      <c r="G4" s="43"/>
      <c r="H4" s="43"/>
      <c r="I4" s="43"/>
    </row>
    <row r="5" customFormat="false" ht="24" hidden="false" customHeight="true" outlineLevel="0" collapsed="false">
      <c r="B5" s="44" t="n">
        <f aca="false">SUM($C$10:$C$21)</f>
        <v>120655</v>
      </c>
      <c r="C5" s="44"/>
      <c r="D5" s="44" t="n">
        <f aca="false">SUM($D$10:$D$21)</f>
        <v>85000</v>
      </c>
      <c r="E5" s="44"/>
      <c r="F5" s="45" t="n">
        <f aca="false">SUM($G$10:$G$21)</f>
        <v>35655</v>
      </c>
      <c r="G5" s="46" t="n">
        <f aca="false">COUNTIF($H$10:$H$21,"&gt;0")</f>
        <v>2</v>
      </c>
      <c r="H5" s="47" t="n">
        <f aca="false">H21</f>
        <v>0</v>
      </c>
      <c r="I5" s="47"/>
    </row>
    <row r="6" customFormat="false" ht="13.5" hidden="false" customHeight="true" outlineLevel="0" collapsed="false">
      <c r="B6" s="9" t="s">
        <v>88</v>
      </c>
      <c r="C6" s="9"/>
      <c r="D6" s="9" t="s">
        <v>89</v>
      </c>
      <c r="E6" s="9"/>
      <c r="F6" s="9" t="s">
        <v>90</v>
      </c>
      <c r="G6" s="9" t="s">
        <v>91</v>
      </c>
      <c r="H6" s="48" t="s">
        <v>92</v>
      </c>
      <c r="I6" s="48"/>
    </row>
    <row r="9" customFormat="false" ht="30" hidden="false" customHeight="true" outlineLevel="0" collapsed="false">
      <c r="B9" s="49" t="s">
        <v>93</v>
      </c>
      <c r="C9" s="49" t="s">
        <v>94</v>
      </c>
      <c r="D9" s="49" t="s">
        <v>95</v>
      </c>
      <c r="E9" s="49" t="s">
        <v>96</v>
      </c>
      <c r="F9" s="49" t="s">
        <v>97</v>
      </c>
      <c r="G9" s="49" t="s">
        <v>98</v>
      </c>
      <c r="H9" s="49" t="s">
        <v>99</v>
      </c>
      <c r="I9" s="49" t="s">
        <v>100</v>
      </c>
    </row>
    <row r="10" customFormat="false" ht="16.5" hidden="false" customHeight="true" outlineLevel="0" collapsed="false">
      <c r="B10" s="50" t="s">
        <v>101</v>
      </c>
      <c r="C10" s="51" t="n">
        <v>9800</v>
      </c>
      <c r="D10" s="51" t="n">
        <v>6200</v>
      </c>
      <c r="E10" s="52" t="n">
        <v>0</v>
      </c>
      <c r="F10" s="52" t="n">
        <f aca="false">D10+E10</f>
        <v>6200</v>
      </c>
      <c r="G10" s="52" t="n">
        <f aca="false">MAX(C10-F10,0)</f>
        <v>3600</v>
      </c>
      <c r="H10" s="52" t="n">
        <f aca="false">MAX(F10-C10,0)</f>
        <v>0</v>
      </c>
      <c r="I10" s="52" t="n">
        <f aca="false">SUM($G$10:G10)</f>
        <v>3600</v>
      </c>
    </row>
    <row r="11" customFormat="false" ht="16.5" hidden="false" customHeight="true" outlineLevel="0" collapsed="false">
      <c r="B11" s="53" t="s">
        <v>102</v>
      </c>
      <c r="C11" s="51" t="n">
        <v>8600</v>
      </c>
      <c r="D11" s="51" t="n">
        <v>5400</v>
      </c>
      <c r="E11" s="54" t="n">
        <f aca="false">H10</f>
        <v>0</v>
      </c>
      <c r="F11" s="54" t="n">
        <f aca="false">D11+E11</f>
        <v>5400</v>
      </c>
      <c r="G11" s="54" t="n">
        <f aca="false">MAX(C11-F11,0)</f>
        <v>3200</v>
      </c>
      <c r="H11" s="54" t="n">
        <f aca="false">MAX(F11-C11,0)</f>
        <v>0</v>
      </c>
      <c r="I11" s="54" t="n">
        <f aca="false">SUM($G$10:G11)</f>
        <v>6800</v>
      </c>
    </row>
    <row r="12" customFormat="false" ht="16.5" hidden="false" customHeight="true" outlineLevel="0" collapsed="false">
      <c r="B12" s="50" t="s">
        <v>13</v>
      </c>
      <c r="C12" s="51" t="n">
        <v>11355</v>
      </c>
      <c r="D12" s="51" t="n">
        <v>7500</v>
      </c>
      <c r="E12" s="52" t="n">
        <f aca="false">H11</f>
        <v>0</v>
      </c>
      <c r="F12" s="52" t="n">
        <f aca="false">D12+E12</f>
        <v>7500</v>
      </c>
      <c r="G12" s="52" t="n">
        <f aca="false">MAX(C12-F12,0)</f>
        <v>3855</v>
      </c>
      <c r="H12" s="52" t="n">
        <f aca="false">MAX(F12-C12,0)</f>
        <v>0</v>
      </c>
      <c r="I12" s="52" t="n">
        <f aca="false">SUM($G$10:G12)</f>
        <v>10655</v>
      </c>
    </row>
    <row r="13" customFormat="false" ht="16.5" hidden="false" customHeight="true" outlineLevel="0" collapsed="false">
      <c r="B13" s="53" t="s">
        <v>103</v>
      </c>
      <c r="C13" s="51" t="n">
        <v>7200</v>
      </c>
      <c r="D13" s="51" t="n">
        <v>10800</v>
      </c>
      <c r="E13" s="54" t="n">
        <f aca="false">H12</f>
        <v>0</v>
      </c>
      <c r="F13" s="54" t="n">
        <f aca="false">D13+E13</f>
        <v>10800</v>
      </c>
      <c r="G13" s="54" t="n">
        <f aca="false">MAX(C13-F13,0)</f>
        <v>0</v>
      </c>
      <c r="H13" s="54" t="n">
        <f aca="false">MAX(F13-C13,0)</f>
        <v>3600</v>
      </c>
      <c r="I13" s="54" t="n">
        <f aca="false">SUM($G$10:G13)</f>
        <v>10655</v>
      </c>
    </row>
    <row r="14" customFormat="false" ht="16.5" hidden="false" customHeight="true" outlineLevel="0" collapsed="false">
      <c r="B14" s="50" t="s">
        <v>104</v>
      </c>
      <c r="C14" s="51" t="n">
        <v>10400</v>
      </c>
      <c r="D14" s="51" t="n">
        <v>6100</v>
      </c>
      <c r="E14" s="52" t="n">
        <f aca="false">H13</f>
        <v>3600</v>
      </c>
      <c r="F14" s="52" t="n">
        <f aca="false">D14+E14</f>
        <v>9700</v>
      </c>
      <c r="G14" s="52" t="n">
        <f aca="false">MAX(C14-F14,0)</f>
        <v>700</v>
      </c>
      <c r="H14" s="52" t="n">
        <f aca="false">MAX(F14-C14,0)</f>
        <v>0</v>
      </c>
      <c r="I14" s="52" t="n">
        <f aca="false">SUM($G$10:G14)</f>
        <v>11355</v>
      </c>
    </row>
    <row r="15" customFormat="false" ht="16.5" hidden="false" customHeight="true" outlineLevel="0" collapsed="false">
      <c r="B15" s="53" t="s">
        <v>105</v>
      </c>
      <c r="C15" s="51" t="n">
        <v>9900</v>
      </c>
      <c r="D15" s="51" t="n">
        <v>6400</v>
      </c>
      <c r="E15" s="54" t="n">
        <f aca="false">H14</f>
        <v>0</v>
      </c>
      <c r="F15" s="54" t="n">
        <f aca="false">D15+E15</f>
        <v>6400</v>
      </c>
      <c r="G15" s="54" t="n">
        <f aca="false">MAX(C15-F15,0)</f>
        <v>3500</v>
      </c>
      <c r="H15" s="54" t="n">
        <f aca="false">MAX(F15-C15,0)</f>
        <v>0</v>
      </c>
      <c r="I15" s="54" t="n">
        <f aca="false">SUM($G$10:G15)</f>
        <v>14855</v>
      </c>
    </row>
    <row r="16" customFormat="false" ht="16.5" hidden="false" customHeight="true" outlineLevel="0" collapsed="false">
      <c r="B16" s="50" t="s">
        <v>106</v>
      </c>
      <c r="C16" s="51" t="n">
        <v>6100</v>
      </c>
      <c r="D16" s="51" t="n">
        <v>7300</v>
      </c>
      <c r="E16" s="52" t="n">
        <f aca="false">H15</f>
        <v>0</v>
      </c>
      <c r="F16" s="52" t="n">
        <f aca="false">D16+E16</f>
        <v>7300</v>
      </c>
      <c r="G16" s="52" t="n">
        <f aca="false">MAX(C16-F16,0)</f>
        <v>0</v>
      </c>
      <c r="H16" s="52" t="n">
        <f aca="false">MAX(F16-C16,0)</f>
        <v>1200</v>
      </c>
      <c r="I16" s="52" t="n">
        <f aca="false">SUM($G$10:G16)</f>
        <v>14855</v>
      </c>
    </row>
    <row r="17" customFormat="false" ht="16.5" hidden="false" customHeight="true" outlineLevel="0" collapsed="false">
      <c r="B17" s="53" t="s">
        <v>107</v>
      </c>
      <c r="C17" s="51" t="n">
        <v>8800</v>
      </c>
      <c r="D17" s="51" t="n">
        <v>5500</v>
      </c>
      <c r="E17" s="54" t="n">
        <f aca="false">H16</f>
        <v>1200</v>
      </c>
      <c r="F17" s="54" t="n">
        <f aca="false">D17+E17</f>
        <v>6700</v>
      </c>
      <c r="G17" s="54" t="n">
        <f aca="false">MAX(C17-F17,0)</f>
        <v>2100</v>
      </c>
      <c r="H17" s="54" t="n">
        <f aca="false">MAX(F17-C17,0)</f>
        <v>0</v>
      </c>
      <c r="I17" s="54" t="n">
        <f aca="false">SUM($G$10:G17)</f>
        <v>16955</v>
      </c>
    </row>
    <row r="18" customFormat="false" ht="16.5" hidden="false" customHeight="true" outlineLevel="0" collapsed="false">
      <c r="B18" s="50" t="s">
        <v>108</v>
      </c>
      <c r="C18" s="51" t="n">
        <v>12200</v>
      </c>
      <c r="D18" s="51" t="n">
        <v>7000</v>
      </c>
      <c r="E18" s="52" t="n">
        <f aca="false">H17</f>
        <v>0</v>
      </c>
      <c r="F18" s="52" t="n">
        <f aca="false">D18+E18</f>
        <v>7000</v>
      </c>
      <c r="G18" s="52" t="n">
        <f aca="false">MAX(C18-F18,0)</f>
        <v>5200</v>
      </c>
      <c r="H18" s="52" t="n">
        <f aca="false">MAX(F18-C18,0)</f>
        <v>0</v>
      </c>
      <c r="I18" s="52" t="n">
        <f aca="false">SUM($G$10:G18)</f>
        <v>22155</v>
      </c>
    </row>
    <row r="19" customFormat="false" ht="16.5" hidden="false" customHeight="true" outlineLevel="0" collapsed="false">
      <c r="B19" s="53" t="s">
        <v>109</v>
      </c>
      <c r="C19" s="51" t="n">
        <v>11800</v>
      </c>
      <c r="D19" s="51" t="n">
        <v>7400</v>
      </c>
      <c r="E19" s="54" t="n">
        <f aca="false">H18</f>
        <v>0</v>
      </c>
      <c r="F19" s="54" t="n">
        <f aca="false">D19+E19</f>
        <v>7400</v>
      </c>
      <c r="G19" s="54" t="n">
        <f aca="false">MAX(C19-F19,0)</f>
        <v>4400</v>
      </c>
      <c r="H19" s="54" t="n">
        <f aca="false">MAX(F19-C19,0)</f>
        <v>0</v>
      </c>
      <c r="I19" s="54" t="n">
        <f aca="false">SUM($G$10:G19)</f>
        <v>26555</v>
      </c>
    </row>
    <row r="20" customFormat="false" ht="16.5" hidden="false" customHeight="true" outlineLevel="0" collapsed="false">
      <c r="B20" s="50" t="s">
        <v>110</v>
      </c>
      <c r="C20" s="51" t="n">
        <v>10900</v>
      </c>
      <c r="D20" s="51" t="n">
        <v>6800</v>
      </c>
      <c r="E20" s="52" t="n">
        <f aca="false">H19</f>
        <v>0</v>
      </c>
      <c r="F20" s="52" t="n">
        <f aca="false">D20+E20</f>
        <v>6800</v>
      </c>
      <c r="G20" s="52" t="n">
        <f aca="false">MAX(C20-F20,0)</f>
        <v>4100</v>
      </c>
      <c r="H20" s="52" t="n">
        <f aca="false">MAX(F20-C20,0)</f>
        <v>0</v>
      </c>
      <c r="I20" s="52" t="n">
        <f aca="false">SUM($G$10:G20)</f>
        <v>30655</v>
      </c>
    </row>
    <row r="21" customFormat="false" ht="16.5" hidden="false" customHeight="true" outlineLevel="0" collapsed="false">
      <c r="B21" s="53" t="s">
        <v>111</v>
      </c>
      <c r="C21" s="51" t="n">
        <v>13600</v>
      </c>
      <c r="D21" s="51" t="n">
        <v>8600</v>
      </c>
      <c r="E21" s="54" t="n">
        <f aca="false">H20</f>
        <v>0</v>
      </c>
      <c r="F21" s="54" t="n">
        <f aca="false">D21+E21</f>
        <v>8600</v>
      </c>
      <c r="G21" s="54" t="n">
        <f aca="false">MAX(C21-F21,0)</f>
        <v>5000</v>
      </c>
      <c r="H21" s="54" t="n">
        <f aca="false">MAX(F21-C21,0)</f>
        <v>0</v>
      </c>
      <c r="I21" s="54" t="n">
        <f aca="false">SUM($G$10:G21)</f>
        <v>35655</v>
      </c>
    </row>
    <row r="22" customFormat="false" ht="18" hidden="false" customHeight="true" outlineLevel="0" collapsed="false">
      <c r="B22" s="55" t="s">
        <v>112</v>
      </c>
      <c r="C22" s="56" t="n">
        <f aca="false">SUM(C10:C21)</f>
        <v>120655</v>
      </c>
      <c r="D22" s="56" t="n">
        <f aca="false">SUM(D10:D21)</f>
        <v>85000</v>
      </c>
      <c r="E22" s="57"/>
      <c r="F22" s="57"/>
      <c r="G22" s="56" t="n">
        <f aca="false">SUM(G10:G21)</f>
        <v>35655</v>
      </c>
      <c r="H22" s="57"/>
      <c r="I22" s="57"/>
    </row>
  </sheetData>
  <mergeCells count="8">
    <mergeCell ref="B3:F3"/>
    <mergeCell ref="H3:I3"/>
    <mergeCell ref="B5:C5"/>
    <mergeCell ref="D5:E5"/>
    <mergeCell ref="H5:I5"/>
    <mergeCell ref="B6:C6"/>
    <mergeCell ref="D6:E6"/>
    <mergeCell ref="H6:I6"/>
  </mergeCells>
  <conditionalFormatting sqref="H10:H21">
    <cfRule type="cellIs" priority="2" operator="greaterThan" aboveAverage="0" equalAverage="0" bottom="0" percent="0" rank="0" text="" dxfId="0">
      <formula>0</formula>
    </cfRule>
  </conditionalFormatting>
  <conditionalFormatting sqref="G10:G21">
    <cfRule type="cellIs" priority="3" operator="greaterThan" aboveAverage="0" equalAverage="0" bottom="0" percent="0" rank="0" text="" dxfId="1">
      <formula>0</formula>
    </cfRule>
  </conditionalFormatting>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488"/>
    <pageSetUpPr fitToPage="true"/>
  </sheetPr>
  <dimension ref="B2: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3" min="3" style="0" width="46"/>
    <col collapsed="false" customWidth="true" hidden="false" outlineLevel="0" max="4" min="4" style="0" width="22"/>
    <col collapsed="false" customWidth="true" hidden="false" outlineLevel="0" max="5" min="5" style="0" width="18"/>
    <col collapsed="false" customWidth="true" hidden="false" outlineLevel="0" max="6" min="6" style="0" width="16"/>
  </cols>
  <sheetData>
    <row r="2" customFormat="false" ht="15" hidden="false" customHeight="false" outlineLevel="0" collapsed="false">
      <c r="B2" s="40" t="s">
        <v>113</v>
      </c>
    </row>
    <row r="3" customFormat="false" ht="24" hidden="false" customHeight="true" outlineLevel="0" collapsed="false">
      <c r="B3" s="41" t="s">
        <v>114</v>
      </c>
      <c r="C3" s="41"/>
      <c r="D3" s="41"/>
      <c r="E3" s="41"/>
      <c r="F3" s="41"/>
    </row>
    <row r="4" customFormat="false" ht="15" hidden="false" customHeight="false" outlineLevel="0" collapsed="false">
      <c r="B4" s="43"/>
      <c r="C4" s="43"/>
      <c r="D4" s="43"/>
      <c r="E4" s="43"/>
      <c r="F4" s="43"/>
    </row>
    <row r="6" customFormat="false" ht="15" hidden="false" customHeight="false" outlineLevel="0" collapsed="false">
      <c r="B6" s="15" t="s">
        <v>115</v>
      </c>
      <c r="C6" s="15"/>
      <c r="D6" s="15"/>
      <c r="E6" s="15"/>
      <c r="F6" s="15"/>
    </row>
    <row r="8" customFormat="false" ht="27.75" hidden="false" customHeight="true" outlineLevel="0" collapsed="false">
      <c r="B8" s="58" t="s">
        <v>116</v>
      </c>
      <c r="C8" s="58"/>
      <c r="D8" s="58"/>
      <c r="E8" s="58"/>
      <c r="F8" s="58"/>
    </row>
    <row r="9" customFormat="false" ht="27.75" hidden="false" customHeight="true" outlineLevel="0" collapsed="false">
      <c r="B9" s="58" t="s">
        <v>117</v>
      </c>
      <c r="C9" s="58"/>
      <c r="D9" s="58"/>
      <c r="E9" s="58"/>
      <c r="F9" s="58"/>
    </row>
    <row r="10" customFormat="false" ht="27.75" hidden="false" customHeight="true" outlineLevel="0" collapsed="false">
      <c r="B10" s="58" t="s">
        <v>118</v>
      </c>
      <c r="C10" s="58"/>
      <c r="D10" s="58"/>
      <c r="E10" s="58"/>
      <c r="F10" s="58"/>
    </row>
    <row r="11" customFormat="false" ht="27.75" hidden="false" customHeight="true" outlineLevel="0" collapsed="false">
      <c r="B11" s="58" t="s">
        <v>119</v>
      </c>
      <c r="C11" s="58"/>
      <c r="D11" s="58"/>
      <c r="E11" s="58"/>
      <c r="F11" s="58"/>
    </row>
    <row r="12" customFormat="false" ht="27.75" hidden="false" customHeight="true" outlineLevel="0" collapsed="false">
      <c r="B12" s="58" t="s">
        <v>120</v>
      </c>
      <c r="C12" s="58"/>
      <c r="D12" s="58"/>
      <c r="E12" s="58"/>
      <c r="F12" s="58"/>
    </row>
    <row r="13" customFormat="false" ht="27.75" hidden="false" customHeight="true" outlineLevel="0" collapsed="false">
      <c r="B13" s="58" t="s">
        <v>121</v>
      </c>
      <c r="C13" s="58"/>
      <c r="D13" s="58"/>
      <c r="E13" s="58"/>
      <c r="F13" s="58"/>
    </row>
    <row r="14" customFormat="false" ht="27.75" hidden="false" customHeight="true" outlineLevel="0" collapsed="false">
      <c r="B14" s="58" t="s">
        <v>122</v>
      </c>
      <c r="C14" s="58"/>
      <c r="D14" s="58"/>
      <c r="E14" s="58"/>
      <c r="F14" s="58"/>
    </row>
    <row r="16" customFormat="false" ht="15" hidden="false" customHeight="false" outlineLevel="0" collapsed="false">
      <c r="B16" s="15" t="s">
        <v>123</v>
      </c>
      <c r="C16" s="15"/>
      <c r="D16" s="15"/>
      <c r="E16" s="15"/>
      <c r="F16" s="15"/>
    </row>
    <row r="18" customFormat="false" ht="19.5" hidden="false" customHeight="true" outlineLevel="0" collapsed="false">
      <c r="B18" s="59" t="s">
        <v>124</v>
      </c>
      <c r="C18" s="59" t="s">
        <v>125</v>
      </c>
      <c r="D18" s="59"/>
      <c r="E18" s="59" t="s">
        <v>126</v>
      </c>
    </row>
    <row r="19" customFormat="false" ht="32.8" hidden="false" customHeight="true" outlineLevel="0" collapsed="false">
      <c r="B19" s="60" t="s">
        <v>55</v>
      </c>
      <c r="C19" s="61" t="s">
        <v>127</v>
      </c>
      <c r="D19" s="61"/>
      <c r="E19" s="62" t="s">
        <v>128</v>
      </c>
    </row>
    <row r="20" customFormat="false" ht="22.35" hidden="false" customHeight="true" outlineLevel="0" collapsed="false">
      <c r="B20" s="63" t="s">
        <v>70</v>
      </c>
      <c r="C20" s="64" t="s">
        <v>129</v>
      </c>
      <c r="D20" s="64"/>
      <c r="E20" s="65" t="s">
        <v>130</v>
      </c>
    </row>
    <row r="21" customFormat="false" ht="22.35" hidden="false" customHeight="true" outlineLevel="0" collapsed="false">
      <c r="B21" s="60" t="s">
        <v>73</v>
      </c>
      <c r="C21" s="61" t="s">
        <v>131</v>
      </c>
      <c r="D21" s="61"/>
      <c r="E21" s="62" t="s">
        <v>132</v>
      </c>
    </row>
    <row r="22" customFormat="false" ht="22.35" hidden="false" customHeight="true" outlineLevel="0" collapsed="false">
      <c r="B22" s="63" t="s">
        <v>75</v>
      </c>
      <c r="C22" s="64" t="s">
        <v>133</v>
      </c>
      <c r="D22" s="64"/>
      <c r="E22" s="65" t="s">
        <v>134</v>
      </c>
    </row>
    <row r="23" customFormat="false" ht="32.8" hidden="false" customHeight="true" outlineLevel="0" collapsed="false">
      <c r="B23" s="60" t="s">
        <v>79</v>
      </c>
      <c r="C23" s="61" t="s">
        <v>135</v>
      </c>
      <c r="D23" s="61"/>
      <c r="E23" s="62" t="s">
        <v>136</v>
      </c>
    </row>
    <row r="24" customFormat="false" ht="15" hidden="false" customHeight="true" outlineLevel="0" collapsed="false">
      <c r="B24" s="63" t="s">
        <v>81</v>
      </c>
      <c r="C24" s="64" t="s">
        <v>137</v>
      </c>
      <c r="D24" s="64"/>
      <c r="E24" s="65" t="s">
        <v>138</v>
      </c>
    </row>
    <row r="26" customFormat="false" ht="15" hidden="false" customHeight="false" outlineLevel="0" collapsed="false">
      <c r="B26" s="15" t="s">
        <v>139</v>
      </c>
      <c r="C26" s="15"/>
      <c r="D26" s="15"/>
      <c r="E26" s="15"/>
      <c r="F26" s="15"/>
    </row>
    <row r="28" customFormat="false" ht="19.5" hidden="false" customHeight="true" outlineLevel="0" collapsed="false">
      <c r="B28" s="59" t="s">
        <v>93</v>
      </c>
      <c r="C28" s="59" t="s">
        <v>140</v>
      </c>
      <c r="D28" s="59" t="s">
        <v>141</v>
      </c>
      <c r="E28" s="59"/>
    </row>
    <row r="29" customFormat="false" ht="15" hidden="false" customHeight="false" outlineLevel="0" collapsed="false">
      <c r="B29" s="61" t="s">
        <v>101</v>
      </c>
      <c r="C29" s="61" t="s">
        <v>14</v>
      </c>
      <c r="D29" s="61" t="s">
        <v>42</v>
      </c>
      <c r="E29" s="66" t="n">
        <v>0.2</v>
      </c>
    </row>
    <row r="30" customFormat="false" ht="15" hidden="false" customHeight="false" outlineLevel="0" collapsed="false">
      <c r="B30" s="64" t="s">
        <v>102</v>
      </c>
      <c r="C30" s="64" t="s">
        <v>142</v>
      </c>
      <c r="D30" s="64" t="s">
        <v>44</v>
      </c>
      <c r="E30" s="67" t="n">
        <v>0.1</v>
      </c>
    </row>
    <row r="31" customFormat="false" ht="15" hidden="false" customHeight="false" outlineLevel="0" collapsed="false">
      <c r="B31" s="61" t="s">
        <v>13</v>
      </c>
      <c r="C31" s="61"/>
      <c r="D31" s="61" t="s">
        <v>46</v>
      </c>
      <c r="E31" s="66" t="n">
        <v>0.055</v>
      </c>
    </row>
    <row r="32" customFormat="false" ht="15" hidden="false" customHeight="false" outlineLevel="0" collapsed="false">
      <c r="B32" s="64" t="s">
        <v>103</v>
      </c>
      <c r="C32" s="64"/>
      <c r="D32" s="64" t="s">
        <v>48</v>
      </c>
      <c r="E32" s="67" t="n">
        <v>0.021</v>
      </c>
    </row>
    <row r="33" customFormat="false" ht="15" hidden="false" customHeight="false" outlineLevel="0" collapsed="false">
      <c r="B33" s="61" t="s">
        <v>104</v>
      </c>
      <c r="C33" s="61"/>
      <c r="D33" s="61"/>
      <c r="E33" s="68"/>
    </row>
    <row r="34" customFormat="false" ht="15" hidden="false" customHeight="false" outlineLevel="0" collapsed="false">
      <c r="B34" s="64" t="s">
        <v>105</v>
      </c>
      <c r="C34" s="64"/>
      <c r="D34" s="64"/>
      <c r="E34" s="69"/>
    </row>
    <row r="35" customFormat="false" ht="15" hidden="false" customHeight="false" outlineLevel="0" collapsed="false">
      <c r="B35" s="61" t="s">
        <v>106</v>
      </c>
      <c r="C35" s="61"/>
      <c r="D35" s="61"/>
      <c r="E35" s="68"/>
    </row>
    <row r="36" customFormat="false" ht="15" hidden="false" customHeight="false" outlineLevel="0" collapsed="false">
      <c r="B36" s="64" t="s">
        <v>107</v>
      </c>
      <c r="C36" s="64"/>
      <c r="D36" s="64"/>
      <c r="E36" s="69"/>
    </row>
    <row r="37" customFormat="false" ht="15" hidden="false" customHeight="false" outlineLevel="0" collapsed="false">
      <c r="B37" s="61" t="s">
        <v>108</v>
      </c>
      <c r="C37" s="61"/>
      <c r="D37" s="61"/>
      <c r="E37" s="68"/>
    </row>
    <row r="38" customFormat="false" ht="15" hidden="false" customHeight="false" outlineLevel="0" collapsed="false">
      <c r="B38" s="64" t="s">
        <v>109</v>
      </c>
      <c r="C38" s="64"/>
      <c r="D38" s="64"/>
      <c r="E38" s="69"/>
    </row>
    <row r="39" customFormat="false" ht="15" hidden="false" customHeight="false" outlineLevel="0" collapsed="false">
      <c r="B39" s="61" t="s">
        <v>110</v>
      </c>
      <c r="C39" s="61"/>
      <c r="D39" s="61"/>
      <c r="E39" s="68"/>
    </row>
    <row r="40" customFormat="false" ht="15" hidden="false" customHeight="false" outlineLevel="0" collapsed="false">
      <c r="B40" s="64" t="s">
        <v>111</v>
      </c>
      <c r="C40" s="64"/>
      <c r="D40" s="64"/>
      <c r="E40" s="69"/>
    </row>
  </sheetData>
  <mergeCells count="19">
    <mergeCell ref="B3:F3"/>
    <mergeCell ref="B6:F6"/>
    <mergeCell ref="B8:F8"/>
    <mergeCell ref="B9:F9"/>
    <mergeCell ref="B10:F10"/>
    <mergeCell ref="B11:F11"/>
    <mergeCell ref="B12:F12"/>
    <mergeCell ref="B13:F13"/>
    <mergeCell ref="B14:F14"/>
    <mergeCell ref="B16:F16"/>
    <mergeCell ref="C18:D18"/>
    <mergeCell ref="C19:D19"/>
    <mergeCell ref="C20:D20"/>
    <mergeCell ref="C21:D21"/>
    <mergeCell ref="C22:D22"/>
    <mergeCell ref="C23:D23"/>
    <mergeCell ref="C24:D24"/>
    <mergeCell ref="B26:F26"/>
    <mergeCell ref="D28:E28"/>
  </mergeCells>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2026-09-22T15:22:33Z</dcterms:created>
  <dc:creator>openpyxl</dc:creator>
  <dc:description/>
  <dc:language>en-US</dc:language>
  <cp:lastModifiedBy/>
  <dcterms:modified xsi:type="dcterms:W3CDTF">2026-09-22T15:22:35Z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