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iagramme Ishikawa" sheetId="1" state="visible" r:id="rId3"/>
    <sheet name="Analyse des causes" sheetId="2" state="visible" r:id="rId4"/>
    <sheet name="5 Pourquoi &amp; Actions" sheetId="3" state="visible" r:id="rId5"/>
    <sheet name="Paramètres" sheetId="4" state="visible" r:id="rId6"/>
    <sheet name="Mode d'emploi" sheetId="5" state="visible" r:id="rId7"/>
  </sheets>
  <definedNames>
    <definedName function="false" hidden="false" localSheetId="2" name="_xlnm.Print_Area" vbProcedure="false">'5 Pourquoi &amp; Actions'!$A$1:$H$25</definedName>
    <definedName function="false" hidden="false" localSheetId="1" name="_xlnm.Print_Area" vbProcedure="false">'Analyse des causes'!$A$1:$M$51</definedName>
    <definedName function="false" hidden="false" localSheetId="0" name="_xlnm.Print_Area" vbProcedure="false">'Diagramme Ishikawa'!$A$1:$U$21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<sst xmlns="http://schemas.openxmlformats.org/spreadsheetml/2006/main" count="212" uniqueCount="138">
  <si>
    <t xml:space="preserve">DIAGRAMME D'ISHIKAWA — CAUSES &amp; EFFET (5M)</t>
  </si>
  <si>
    <t xml:space="preserve">Diagramme en arêtes de poisson : chaque branche = une famille de causes (5M) ; les causes sont détaillées dans « Analyse des causes ».</t>
  </si>
  <si>
    <t xml:space="preserve">Main-d'œuvre</t>
  </si>
  <si>
    <t xml:space="preserve">Méthode</t>
  </si>
  <si>
    <t xml:space="preserve">Milieu</t>
  </si>
  <si>
    <t xml:space="preserve">Matière</t>
  </si>
  <si>
    <t xml:space="preserve">Matériel</t>
  </si>
  <si>
    <t xml:space="preserve">Mesure</t>
  </si>
  <si>
    <t xml:space="preserve">Astuce : modifiez les causes dans l'onglet « Analyse des causes » — les trois causes prioritaires de chaque famille remontent automatiquement ici. La tête du poisson affiche l'effet analysé.</t>
  </si>
  <si>
    <t xml:space="preserve">ANALYSE DES CAUSES — MÉTHODE DES 5M</t>
  </si>
  <si>
    <t xml:space="preserve">Effet / Problème</t>
  </si>
  <si>
    <t xml:space="preserve">Taux de retard de livraison élevé (&gt; 8 % des commandes)</t>
  </si>
  <si>
    <t xml:space="preserve">Processus</t>
  </si>
  <si>
    <t xml:space="preserve">Préparation de commandes</t>
  </si>
  <si>
    <t xml:space="preserve">Pilote</t>
  </si>
  <si>
    <t xml:space="preserve">Responsable qualité</t>
  </si>
  <si>
    <t xml:space="preserve">Date</t>
  </si>
  <si>
    <t xml:space="preserve">Équipe</t>
  </si>
  <si>
    <t xml:space="preserve">Groupe d'amélioration continue</t>
  </si>
  <si>
    <t xml:space="preserve">Cotation : Gravité (G) et Fréquence (F) de 1 à 5 · Criticité = G × F (max 25)</t>
  </si>
  <si>
    <t xml:space="preserve">Cause</t>
  </si>
  <si>
    <t xml:space="preserve">G</t>
  </si>
  <si>
    <t xml:space="preserve">F</t>
  </si>
  <si>
    <t xml:space="preserve">Crit.</t>
  </si>
  <si>
    <t xml:space="preserve">Racine</t>
  </si>
  <si>
    <t xml:space="preserve">Formation insuffisante des préparateurs</t>
  </si>
  <si>
    <t xml:space="preserve">Non</t>
  </si>
  <si>
    <t xml:space="preserve">Emballages en rupture de stock</t>
  </si>
  <si>
    <t xml:space="preserve">Manque d'effectif en période de pointe</t>
  </si>
  <si>
    <t xml:space="preserve">Étiquettes non conformes</t>
  </si>
  <si>
    <t xml:space="preserve">Rotation élevée du personnel</t>
  </si>
  <si>
    <t xml:space="preserve">Composants défectueux fournisseur</t>
  </si>
  <si>
    <t xml:space="preserve">Consignes orales non tracées</t>
  </si>
  <si>
    <t xml:space="preserve">Procédure de préparation non standardisée</t>
  </si>
  <si>
    <t xml:space="preserve">Oui</t>
  </si>
  <si>
    <t xml:space="preserve">Panne récurrente du convoyeur</t>
  </si>
  <si>
    <t xml:space="preserve">Priorisation des commandes floue</t>
  </si>
  <si>
    <t xml:space="preserve">Scanettes défaillantes</t>
  </si>
  <si>
    <t xml:space="preserve">Contrôle final absent</t>
  </si>
  <si>
    <t xml:space="preserve">Maintenance préventive insuffisante</t>
  </si>
  <si>
    <t xml:space="preserve">Double saisie des références</t>
  </si>
  <si>
    <t xml:space="preserve">Zone de stockage encombrée</t>
  </si>
  <si>
    <t xml:space="preserve">Indicateurs non suivis au quotidien</t>
  </si>
  <si>
    <t xml:space="preserve">Distances de déplacement longues</t>
  </si>
  <si>
    <t xml:space="preserve">Objectifs de délai mal définis</t>
  </si>
  <si>
    <t xml:space="preserve">Éclairage insuffisant</t>
  </si>
  <si>
    <t xml:space="preserve">Relevés manuels source d'erreurs</t>
  </si>
  <si>
    <t xml:space="preserve">SYNTHÈSE &amp; INDICATEURS</t>
  </si>
  <si>
    <t xml:space="preserve">Catégorie</t>
  </si>
  <si>
    <t xml:space="preserve">Nb</t>
  </si>
  <si>
    <t xml:space="preserve">Nombre total de causes</t>
  </si>
  <si>
    <t xml:space="preserve">Causes racines identifiées</t>
  </si>
  <si>
    <t xml:space="preserve">Criticité maximale</t>
  </si>
  <si>
    <t xml:space="preserve">Catégorie prioritaire</t>
  </si>
  <si>
    <t xml:space="preserve">Total</t>
  </si>
  <si>
    <t xml:space="preserve">5 POURQUOI &amp; PLAN D'ACTION</t>
  </si>
  <si>
    <t xml:space="preserve">Pour chaque cause racine, remontez la chaîne des « Pourquoi ? » puis définissez l'action corrective.</t>
  </si>
  <si>
    <t xml:space="preserve">ANALYSE DES 5 POURQUOI</t>
  </si>
  <si>
    <t xml:space="preserve">Cause racine (départ)</t>
  </si>
  <si>
    <t xml:space="preserve">Pourquoi 1 ?</t>
  </si>
  <si>
    <t xml:space="preserve">Pourquoi 2 ?</t>
  </si>
  <si>
    <t xml:space="preserve">Pourquoi 3 ?</t>
  </si>
  <si>
    <t xml:space="preserve">Pourquoi 4 ?</t>
  </si>
  <si>
    <t xml:space="preserve">Pourquoi 5 ? → cause profonde</t>
  </si>
  <si>
    <t xml:space="preserve">Chaque préparateur a sa méthode</t>
  </si>
  <si>
    <t xml:space="preserve">Aucun mode opératoire écrit</t>
  </si>
  <si>
    <t xml:space="preserve">Le standard n'a jamais été formalisé</t>
  </si>
  <si>
    <t xml:space="preserve">Pas de temps alloué au service méthodes</t>
  </si>
  <si>
    <t xml:space="preserve">Priorité non donnée à la standardisation</t>
  </si>
  <si>
    <t xml:space="preserve">Arrêts non planifiés fréquents</t>
  </si>
  <si>
    <t xml:space="preserve">Pas de maintenance préventive</t>
  </si>
  <si>
    <t xml:space="preserve">Plan de maintenance inexistant</t>
  </si>
  <si>
    <t xml:space="preserve">Charge de l'équipe technique trop élevée</t>
  </si>
  <si>
    <t xml:space="preserve">Effectif maintenance sous-dimensionné</t>
  </si>
  <si>
    <t xml:space="preserve">PLAN D'ACTION</t>
  </si>
  <si>
    <t xml:space="preserve">Action corrective</t>
  </si>
  <si>
    <t xml:space="preserve">Cause racine visée</t>
  </si>
  <si>
    <t xml:space="preserve">Responsable</t>
  </si>
  <si>
    <t xml:space="preserve">Échéance</t>
  </si>
  <si>
    <t xml:space="preserve">Statut</t>
  </si>
  <si>
    <t xml:space="preserve">Efficacité vérifiée</t>
  </si>
  <si>
    <t xml:space="preserve">Rédiger et déployer un mode opératoire standard</t>
  </si>
  <si>
    <t xml:space="preserve">Standard non formalisé</t>
  </si>
  <si>
    <t xml:space="preserve">Resp. Méthodes</t>
  </si>
  <si>
    <t xml:space="preserve">En cours</t>
  </si>
  <si>
    <t xml:space="preserve">Former les préparateurs au nouveau standard</t>
  </si>
  <si>
    <t xml:space="preserve">Formation insuffisante</t>
  </si>
  <si>
    <t xml:space="preserve">Resp. RH</t>
  </si>
  <si>
    <t xml:space="preserve">À faire</t>
  </si>
  <si>
    <t xml:space="preserve">Mettre en place un plan de maintenance préventive</t>
  </si>
  <si>
    <t xml:space="preserve">Maintenance inexistante</t>
  </si>
  <si>
    <t xml:space="preserve">Resp. Maintenance</t>
  </si>
  <si>
    <t xml:space="preserve">Renforcer l'équipe maintenance en période de pointe</t>
  </si>
  <si>
    <t xml:space="preserve">Effectif sous-dimensionné</t>
  </si>
  <si>
    <t xml:space="preserve">Direction</t>
  </si>
  <si>
    <t xml:space="preserve">Mettre en place un suivi quotidien du taux de retard</t>
  </si>
  <si>
    <t xml:space="preserve">Indicateurs non suivis</t>
  </si>
  <si>
    <t xml:space="preserve">Resp. Qualité</t>
  </si>
  <si>
    <t xml:space="preserve">Avancement du plan d'action (actions terminées)</t>
  </si>
  <si>
    <t xml:space="preserve">PARAMÈTRES — LISTES DE RÉFÉRENCE</t>
  </si>
  <si>
    <t xml:space="preserve">Le diagramme utilise les 5M (6M avec « Mesure »). Étendez si besoin (Management, Moyens financiers, Maintenance).</t>
  </si>
  <si>
    <t xml:space="preserve">FAMILLES (5M / 7M)</t>
  </si>
  <si>
    <t xml:space="preserve">ÉCHELLE 1 À 5</t>
  </si>
  <si>
    <t xml:space="preserve">COTATION</t>
  </si>
  <si>
    <t xml:space="preserve">STATUTS ACTION</t>
  </si>
  <si>
    <t xml:space="preserve">1 — Très faible</t>
  </si>
  <si>
    <t xml:space="preserve">Criticité = Gravité × Fréquence</t>
  </si>
  <si>
    <t xml:space="preserve">2 — Faible</t>
  </si>
  <si>
    <t xml:space="preserve">Faible : 1 à 5</t>
  </si>
  <si>
    <t xml:space="preserve">3 — Moyen</t>
  </si>
  <si>
    <t xml:space="preserve">Moyenne : 6 à 14</t>
  </si>
  <si>
    <t xml:space="preserve">Fait</t>
  </si>
  <si>
    <t xml:space="preserve">4 — Fort</t>
  </si>
  <si>
    <t xml:space="preserve">Élevée : 15 à 25</t>
  </si>
  <si>
    <t xml:space="preserve">5 — Très fort</t>
  </si>
  <si>
    <t xml:space="preserve">Management</t>
  </si>
  <si>
    <t xml:space="preserve">Moyens financiers</t>
  </si>
  <si>
    <t xml:space="preserve">Maintenance</t>
  </si>
  <si>
    <t xml:space="preserve">MODE D'EMPLOI</t>
  </si>
  <si>
    <t xml:space="preserve">Diagramme d'Ishikawa (5M) — causes &amp; effet</t>
  </si>
  <si>
    <t xml:space="preserve">À QUOI SERT CE CLASSEUR</t>
  </si>
  <si>
    <t xml:space="preserve">Le diagramme d'Ishikawa (ou diagramme causes-effet, ou arêtes de poisson) sert à identifier et classer les causes possibles d'un problème selon les 5M : Main-d'œuvre, Matière, Matériel, Méthode, Milieu (souvent complété par Mesure).</t>
  </si>
  <si>
    <t xml:space="preserve">LES CINQ ONGLETS</t>
  </si>
  <si>
    <t xml:space="preserve">• Diagramme Ishikawa : la vue en arêtes de poisson. La tête = l'effet ; les branches = les 5M ; les causes prioritaires y remontent automatiquement.</t>
  </si>
  <si>
    <t xml:space="preserve">• Analyse des causes : listez les causes par famille et cotez-les (Gravité × Fréquence = Criticité). Synthèse et graphique inclus.</t>
  </si>
  <si>
    <t xml:space="preserve">• 5 Pourquoi &amp; Actions : remontez à la cause profonde puis planifiez les actions correctives.</t>
  </si>
  <si>
    <t xml:space="preserve">• Paramètres : familles, échelle de cotation, statuts.</t>
  </si>
  <si>
    <t xml:space="preserve">• Mode d'emploi : cette page.</t>
  </si>
  <si>
    <t xml:space="preserve">COMMENT L'UTILISER</t>
  </si>
  <si>
    <t xml:space="preserve">1. Décrivez l'effet / le problème en haut de « Analyse des causes ».</t>
  </si>
  <si>
    <t xml:space="preserve">2. Pour chaque famille (5M), listez les causes possibles et attribuez une Gravité et une Fréquence de 1 à 5.</t>
  </si>
  <si>
    <t xml:space="preserve">3. La criticité (G × F) et les indicateurs se calculent seuls ; le graphique montre la famille la plus critique.</t>
  </si>
  <si>
    <t xml:space="preserve">4. Marquez les causes racines (Oui) puis, dans « 5 Pourquoi &amp; Actions », remontez la chaîne des pourquoi et bâtissez le plan d'action.</t>
  </si>
  <si>
    <t xml:space="preserve">5. Consultez « Diagramme Ishikawa » : les trois causes prioritaires de chaque famille et l'effet s'affichent automatiquement.</t>
  </si>
  <si>
    <t xml:space="preserve">REPÈRES DE COTATION</t>
  </si>
  <si>
    <t xml:space="preserve">• Criticité = Gravité × Fréquence (de 1 à 25).   • Faible : 1-5 (vert)   • Moyenne : 6-14 (orange)   • Élevée : 15-25 (rouge).</t>
  </si>
  <si>
    <t xml:space="preserve">CODE COULEUR</t>
  </si>
  <si>
    <t xml:space="preserve">• Cellules bleutées = à remplir.   • Cellules blanches = calculées.   • Bandeaux colorés = structure, à ne pas modifier.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</si>
</sst>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[$-40C]dd/mm/yyyy"/>
    <numFmt numFmtId="166" formatCode="General"/>
    <numFmt numFmtId="167" formatCode="[$-40C]#,##0"/>
    <numFmt numFmtId="168" formatCode="[$-40C]0.0%"/>
  </numFmts>
  <fonts count="2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Calibri"/>
      <family val="0"/>
      <charset val="1"/>
    </font>
    <font>
      <i val="true"/>
      <sz val="9.5"/>
      <color rgb="FF5F6B7A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sz val="9"/>
      <color rgb="FF222E3A"/>
      <name val="Calibri"/>
      <family val="0"/>
      <charset val="1"/>
    </font>
    <font>
      <b val="true"/>
      <sz val="12"/>
      <color rgb="FFFFFFFF"/>
      <name val="Calibri"/>
      <family val="0"/>
      <charset val="1"/>
    </font>
    <font>
      <i val="true"/>
      <sz val="9"/>
      <color rgb="FF5F6B7A"/>
      <name val="Calibri"/>
      <family val="0"/>
      <charset val="1"/>
    </font>
    <font>
      <b val="true"/>
      <sz val="15"/>
      <color rgb="FFFFFFFF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b val="true"/>
      <sz val="11"/>
      <color rgb="FF1F4E79"/>
      <name val="Calibri"/>
      <family val="0"/>
      <charset val="1"/>
    </font>
    <font>
      <b val="true"/>
      <sz val="10"/>
      <color rgb="FF222E3A"/>
      <name val="Calibri"/>
      <family val="0"/>
      <charset val="1"/>
    </font>
    <font>
      <sz val="10"/>
      <color rgb="FF1F4E79"/>
      <name val="Calibri"/>
      <family val="0"/>
      <charset val="1"/>
    </font>
    <font>
      <b val="true"/>
      <sz val="9.5"/>
      <color rgb="FFFFFFFF"/>
      <name val="Calibri"/>
      <family val="0"/>
      <charset val="1"/>
    </font>
    <font>
      <sz val="10"/>
      <color rgb="FF222E3A"/>
      <name val="Calibri"/>
      <family val="0"/>
      <charset val="1"/>
    </font>
    <font>
      <b val="true"/>
      <sz val="16"/>
      <color rgb="FF1F4E79"/>
      <name val="Calibri"/>
      <family val="0"/>
      <charset val="1"/>
    </font>
    <font>
      <b val="true"/>
      <sz val="13"/>
      <color rgb="FF1F4E79"/>
      <name val="Calibri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1F4E79"/>
      <name val="Calibri"/>
      <family val="0"/>
      <charset val="1"/>
    </font>
    <font>
      <b val="true"/>
      <sz val="18"/>
      <color rgb="FFFFFFFF"/>
      <name val="Calibri"/>
      <family val="0"/>
      <charset val="1"/>
    </font>
    <font>
      <i val="true"/>
      <sz val="10"/>
      <color rgb="FFFFFFFF"/>
      <name val="Calibri"/>
      <family val="0"/>
      <charset val="1"/>
    </font>
    <font>
      <b val="true"/>
      <sz val="11"/>
      <color rgb="FF34506E"/>
      <name val="Calibri"/>
      <family val="0"/>
      <charset val="1"/>
    </font>
  </fonts>
  <fills count="21">
    <fill>
      <patternFill patternType="none"/>
    </fill>
    <fill>
      <patternFill patternType="gray125"/>
    </fill>
    <fill>
      <patternFill patternType="solid">
        <fgColor rgb="FF1F3A5F"/>
        <bgColor rgb="FF222E3A"/>
      </patternFill>
    </fill>
    <fill>
      <patternFill patternType="solid">
        <fgColor rgb="FFEEF2F7"/>
        <bgColor rgb="FFEAF1F8"/>
      </patternFill>
    </fill>
    <fill>
      <patternFill patternType="solid">
        <fgColor rgb="FF2E6E9E"/>
        <bgColor rgb="FF5A7391"/>
      </patternFill>
    </fill>
    <fill>
      <patternFill patternType="solid">
        <fgColor rgb="FF3E8E7E"/>
        <bgColor rgb="FF4F8A57"/>
      </patternFill>
    </fill>
    <fill>
      <patternFill patternType="solid">
        <fgColor rgb="FF7A6BA6"/>
        <bgColor rgb="FF5A7391"/>
      </patternFill>
    </fill>
    <fill>
      <patternFill patternType="solid">
        <fgColor rgb="FFDEEAF3"/>
        <bgColor rgb="FFDCECE8"/>
      </patternFill>
    </fill>
    <fill>
      <patternFill patternType="solid">
        <fgColor rgb="FFDCECE8"/>
        <bgColor rgb="FFDEEBDF"/>
      </patternFill>
    </fill>
    <fill>
      <patternFill patternType="solid">
        <fgColor rgb="FFE6E2F0"/>
        <bgColor rgb="FFE5E9EE"/>
      </patternFill>
    </fill>
    <fill>
      <patternFill patternType="solid">
        <fgColor rgb="FFB5793A"/>
        <bgColor rgb="FFB4514E"/>
      </patternFill>
    </fill>
    <fill>
      <patternFill patternType="solid">
        <fgColor rgb="FFB4514E"/>
        <bgColor rgb="FFB23A2A"/>
      </patternFill>
    </fill>
    <fill>
      <patternFill patternType="solid">
        <fgColor rgb="FF4F8A57"/>
        <bgColor rgb="FF3E8E7E"/>
      </patternFill>
    </fill>
    <fill>
      <patternFill patternType="solid">
        <fgColor rgb="FFF0E4D5"/>
        <bgColor rgb="FFF1DEDD"/>
      </patternFill>
    </fill>
    <fill>
      <patternFill patternType="solid">
        <fgColor rgb="FFF1DEDD"/>
        <bgColor rgb="FFF0E4D5"/>
      </patternFill>
    </fill>
    <fill>
      <patternFill patternType="solid">
        <fgColor rgb="FFDEEBDF"/>
        <bgColor rgb="FFDCECE8"/>
      </patternFill>
    </fill>
    <fill>
      <patternFill patternType="solid">
        <fgColor rgb="FF34506E"/>
        <bgColor rgb="FF1F4E79"/>
      </patternFill>
    </fill>
    <fill>
      <patternFill patternType="solid">
        <fgColor rgb="FFEAF1F8"/>
        <bgColor rgb="FFEEF2F7"/>
      </patternFill>
    </fill>
    <fill>
      <patternFill patternType="solid">
        <fgColor rgb="FF5A7391"/>
        <bgColor rgb="FF5F6B7A"/>
      </patternFill>
    </fill>
    <fill>
      <patternFill patternType="solid">
        <fgColor rgb="FFFFFFFF"/>
        <bgColor rgb="FFEEF2F7"/>
      </patternFill>
    </fill>
    <fill>
      <patternFill patternType="solid">
        <fgColor rgb="FFD9E2EC"/>
        <bgColor rgb="FFDEEAF3"/>
      </patternFill>
    </fill>
  </fills>
  <borders count="8">
    <border diagonalUp="false" diagonalDown="false">
      <left/>
      <right/>
      <top/>
      <bottom/>
      <diagonal/>
    </border>
    <border diagonalUp="false" diagonalDown="true">
      <left/>
      <right/>
      <top/>
      <bottom/>
      <diagonal style="medium">
        <color rgb="FF2E6E9E"/>
      </diagonal>
    </border>
    <border diagonalUp="false" diagonalDown="true">
      <left/>
      <right/>
      <top/>
      <bottom/>
      <diagonal style="medium">
        <color rgb="FF3E8E7E"/>
      </diagonal>
    </border>
    <border diagonalUp="false" diagonalDown="true">
      <left/>
      <right/>
      <top/>
      <bottom/>
      <diagonal style="medium">
        <color rgb="FF7A6BA6"/>
      </diagonal>
    </border>
    <border diagonalUp="true" diagonalDown="false">
      <left/>
      <right/>
      <top/>
      <bottom/>
      <diagonal style="medium">
        <color rgb="FFB5793A"/>
      </diagonal>
    </border>
    <border diagonalUp="true" diagonalDown="false">
      <left/>
      <right/>
      <top/>
      <bottom/>
      <diagonal style="medium">
        <color rgb="FFB4514E"/>
      </diagonal>
    </border>
    <border diagonalUp="true" diagonalDown="false">
      <left/>
      <right/>
      <top/>
      <bottom/>
      <diagonal style="medium">
        <color rgb="FF4F8A57"/>
      </diagonal>
    </border>
    <border diagonalUp="false" diagonalDown="false">
      <left style="thin">
        <color rgb="FFBECBD8"/>
      </left>
      <right style="thin">
        <color rgb="FFBECBD8"/>
      </right>
      <top style="thin">
        <color rgb="FFBECBD8"/>
      </top>
      <bottom style="thin">
        <color rgb="FFBECBD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4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5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6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7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8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9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1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11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1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13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14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15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2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16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17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3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17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3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4" fillId="17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3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4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10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18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18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17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3" fillId="19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5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11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6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12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16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4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13" fillId="19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6" fillId="19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7" fillId="19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5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6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10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8" fillId="19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1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12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20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13" fillId="2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18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1" fillId="17" borderId="7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4" fillId="17" borderId="7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4" fillId="17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1" fillId="17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20" borderId="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2" fillId="2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16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6" fillId="19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2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3" fillId="16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4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ont>
        <name val="Calibri"/>
        <charset val="1"/>
        <family val="0"/>
        <b val="1"/>
        <color rgb="FFB23A2A"/>
        <sz val="10"/>
      </font>
      <fill>
        <patternFill>
          <bgColor rgb="FFF5D7D3"/>
        </patternFill>
      </fill>
    </dxf>
    <dxf>
      <font>
        <name val="Calibri"/>
        <charset val="1"/>
        <family val="0"/>
        <b val="1"/>
        <color rgb="FF8A6410"/>
        <sz val="10"/>
      </font>
      <fill>
        <patternFill>
          <bgColor rgb="FFF7E1B4"/>
        </patternFill>
      </fill>
    </dxf>
    <dxf>
      <font>
        <name val="Calibri"/>
        <charset val="1"/>
        <family val="0"/>
        <b val="1"/>
        <color rgb="FF1E7A44"/>
        <sz val="10"/>
      </font>
      <fill>
        <patternFill>
          <bgColor rgb="FFD7EBDD"/>
        </patternFill>
      </fill>
    </dxf>
    <dxf>
      <font>
        <name val="Calibri"/>
        <charset val="1"/>
        <family val="0"/>
        <b val="1"/>
        <color rgb="FF5F6B7A"/>
        <sz val="10"/>
      </font>
      <fill>
        <patternFill>
          <bgColor rgb="FFE5E9E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DEEBDF"/>
      <rgbColor rgb="FFFF00FF"/>
      <rgbColor rgb="FF00FFFF"/>
      <rgbColor rgb="FF800000"/>
      <rgbColor rgb="FF008000"/>
      <rgbColor rgb="FF000080"/>
      <rgbColor rgb="FF8A6410"/>
      <rgbColor rgb="FF800080"/>
      <rgbColor rgb="FF1E7A44"/>
      <rgbColor rgb="FFBECBD8"/>
      <rgbColor rgb="FF878787"/>
      <rgbColor rgb="FF5A7391"/>
      <rgbColor rgb="FFB4514E"/>
      <rgbColor rgb="FFEEF2F7"/>
      <rgbColor rgb="FFDCECE8"/>
      <rgbColor rgb="FF660066"/>
      <rgbColor rgb="FFB5793A"/>
      <rgbColor rgb="FF2E6E9E"/>
      <rgbColor rgb="FFD9D9D9"/>
      <rgbColor rgb="FF000080"/>
      <rgbColor rgb="FFFF00FF"/>
      <rgbColor rgb="FFE5E9EE"/>
      <rgbColor rgb="FF00FFFF"/>
      <rgbColor rgb="FF800080"/>
      <rgbColor rgb="FF800000"/>
      <rgbColor rgb="FF4F8A57"/>
      <rgbColor rgb="FF0000FF"/>
      <rgbColor rgb="FF00CCFF"/>
      <rgbColor rgb="FFDEEAF3"/>
      <rgbColor rgb="FFD7EBDD"/>
      <rgbColor rgb="FFF0E4D5"/>
      <rgbColor rgb="FFD9E2EC"/>
      <rgbColor rgb="FFF5D7D3"/>
      <rgbColor rgb="FFF1DEDD"/>
      <rgbColor rgb="FFF7E1B4"/>
      <rgbColor rgb="FF4F81BD"/>
      <rgbColor rgb="FF33CCCC"/>
      <rgbColor rgb="FFEAF1F8"/>
      <rgbColor rgb="FFE6E2F0"/>
      <rgbColor rgb="FFFF9900"/>
      <rgbColor rgb="FFFF6600"/>
      <rgbColor rgb="FF5F6B7A"/>
      <rgbColor rgb="FF7A6BA6"/>
      <rgbColor rgb="FF1F3A5F"/>
      <rgbColor rgb="FF3E8E7E"/>
      <rgbColor rgb="FF003300"/>
      <rgbColor rgb="FF34506E"/>
      <rgbColor rgb="FFB23A2A"/>
      <rgbColor rgb="FF993366"/>
      <rgbColor rgb="FF1F4E79"/>
      <rgbColor rgb="FF222E3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Criticité par catégorie (5M)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'Analyse des causes'!C32</c:f>
              <c:strCache>
                <c:ptCount val="1"/>
                <c:pt idx="0">
                  <c:v>Crit.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'Analyse des causes'!$B$33:$B$38</c:f>
              <c:strCache>
                <c:ptCount val="6"/>
                <c:pt idx="0">
                  <c:v>Main-d'œuvre</c:v>
                </c:pt>
                <c:pt idx="1">
                  <c:v>Méthode</c:v>
                </c:pt>
                <c:pt idx="2">
                  <c:v>Milieu</c:v>
                </c:pt>
                <c:pt idx="3">
                  <c:v>Matière</c:v>
                </c:pt>
                <c:pt idx="4">
                  <c:v>Matériel</c:v>
                </c:pt>
                <c:pt idx="5">
                  <c:v>Mesure</c:v>
                </c:pt>
              </c:strCache>
            </c:strRef>
          </c:cat>
          <c:val>
            <c:numRef>
              <c:f>'Analyse des causes'!$C$33:$C$38</c:f>
              <c:numCache>
                <c:formatCode>[$-40C]#,##0</c:formatCode>
                <c:ptCount val="6"/>
                <c:pt idx="0">
                  <c:v>39</c:v>
                </c:pt>
                <c:pt idx="1">
                  <c:v>39</c:v>
                </c:pt>
                <c:pt idx="2">
                  <c:v>19</c:v>
                </c:pt>
                <c:pt idx="3">
                  <c:v>26</c:v>
                </c:pt>
                <c:pt idx="4">
                  <c:v>32</c:v>
                </c:pt>
                <c:pt idx="5">
                  <c:v>21</c:v>
                </c:pt>
              </c:numCache>
            </c:numRef>
          </c:val>
        </c:ser>
        <c:gapWidth val="150"/>
        <c:overlap val="0"/>
        <c:axId val="72480988"/>
        <c:axId val="75728026"/>
      </c:barChart>
      <c:catAx>
        <c:axId val="724809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5728026"/>
        <c:crosses val="autoZero"/>
        <c:auto val="1"/>
        <c:lblAlgn val="ctr"/>
        <c:lblOffset val="100"/>
        <c:noMultiLvlLbl val="0"/>
      </c:catAx>
      <c:valAx>
        <c:axId val="75728026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[$-40C]#,##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2480988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5</xdr:col>
      <xdr:colOff>0</xdr:colOff>
      <xdr:row>38</xdr:row>
      <xdr:rowOff>0</xdr:rowOff>
    </xdr:from>
    <xdr:to>
      <xdr:col>11</xdr:col>
      <xdr:colOff>146880</xdr:colOff>
      <xdr:row>50</xdr:row>
      <xdr:rowOff>161640</xdr:rowOff>
    </xdr:to>
    <xdr:graphicFrame>
      <xdr:nvGraphicFramePr>
        <xdr:cNvPr id="0" name="Chart 1"/>
        <xdr:cNvGraphicFramePr/>
      </xdr:nvGraphicFramePr>
      <xdr:xfrm>
        <a:off x="3538080" y="7286760"/>
        <a:ext cx="4319640" cy="2447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T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2"/>
    <col collapsed="false" customWidth="true" hidden="false" outlineLevel="0" max="5" min="2" style="0" width="10"/>
    <col collapsed="false" customWidth="true" hidden="false" outlineLevel="0" max="6" min="6" style="0" width="2"/>
    <col collapsed="false" customWidth="true" hidden="false" outlineLevel="0" max="10" min="7" style="0" width="10"/>
    <col collapsed="false" customWidth="true" hidden="false" outlineLevel="0" max="11" min="11" style="0" width="2"/>
    <col collapsed="false" customWidth="true" hidden="false" outlineLevel="0" max="15" min="12" style="0" width="10"/>
    <col collapsed="false" customWidth="true" hidden="false" outlineLevel="0" max="16" min="16" style="0" width="2"/>
    <col collapsed="false" customWidth="true" hidden="false" outlineLevel="0" max="20" min="17" style="0" width="11"/>
    <col collapsed="false" customWidth="true" hidden="false" outlineLevel="0" max="21" min="21" style="0" width="2.2"/>
  </cols>
  <sheetData>
    <row r="1" customFormat="false" ht="21.75" hidden="false" customHeight="true" outlineLevel="0" collapsed="false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customFormat="false" ht="15.75" hidden="false" customHeight="true" outlineLevel="0" collapsed="false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customFormat="false" ht="6" hidden="false" customHeight="true" outlineLevel="0" collapsed="false"/>
    <row r="5" customFormat="false" ht="18" hidden="false" customHeight="true" outlineLevel="0" collapsed="false">
      <c r="B5" s="3" t="s">
        <v>2</v>
      </c>
      <c r="C5" s="3"/>
      <c r="D5" s="3"/>
      <c r="E5" s="3"/>
      <c r="G5" s="4" t="s">
        <v>3</v>
      </c>
      <c r="H5" s="4"/>
      <c r="I5" s="4"/>
      <c r="J5" s="4"/>
      <c r="L5" s="5" t="s">
        <v>4</v>
      </c>
      <c r="M5" s="5"/>
      <c r="N5" s="5"/>
      <c r="O5" s="5"/>
    </row>
    <row r="6" customFormat="false" ht="13.5" hidden="false" customHeight="true" outlineLevel="0" collapsed="false">
      <c r="B6" s="6" t="str">
        <f aca="false">'Analyse des causes'!$B$9</f>
        <v>Formation insuffisante des préparateurs</v>
      </c>
      <c r="C6" s="6"/>
      <c r="D6" s="6"/>
      <c r="E6" s="6"/>
      <c r="G6" s="7" t="str">
        <f aca="false">'Analyse des causes'!$B$17</f>
        <v>Procédure de préparation non standardisée</v>
      </c>
      <c r="H6" s="7"/>
      <c r="I6" s="7"/>
      <c r="J6" s="7"/>
      <c r="L6" s="8" t="str">
        <f aca="false">'Analyse des causes'!$B$25</f>
        <v>Zone de stockage encombrée</v>
      </c>
      <c r="M6" s="8"/>
      <c r="N6" s="8"/>
      <c r="O6" s="8"/>
    </row>
    <row r="7" customFormat="false" ht="13.5" hidden="false" customHeight="true" outlineLevel="0" collapsed="false">
      <c r="B7" s="6" t="str">
        <f aca="false">'Analyse des causes'!$B$10</f>
        <v>Manque d'effectif en période de pointe</v>
      </c>
      <c r="C7" s="6"/>
      <c r="D7" s="6"/>
      <c r="E7" s="6"/>
      <c r="G7" s="7" t="str">
        <f aca="false">'Analyse des causes'!$B$18</f>
        <v>Priorisation des commandes floue</v>
      </c>
      <c r="H7" s="7"/>
      <c r="I7" s="7"/>
      <c r="J7" s="7"/>
      <c r="L7" s="8" t="str">
        <f aca="false">'Analyse des causes'!$B$26</f>
        <v>Distances de déplacement longues</v>
      </c>
      <c r="M7" s="8"/>
      <c r="N7" s="8"/>
      <c r="O7" s="8"/>
    </row>
    <row r="8" customFormat="false" ht="13.5" hidden="false" customHeight="true" outlineLevel="0" collapsed="false">
      <c r="B8" s="6" t="str">
        <f aca="false">'Analyse des causes'!$B$11</f>
        <v>Rotation élevée du personnel</v>
      </c>
      <c r="C8" s="6"/>
      <c r="D8" s="6"/>
      <c r="E8" s="6"/>
      <c r="G8" s="7" t="str">
        <f aca="false">'Analyse des causes'!$B$19</f>
        <v>Contrôle final absent</v>
      </c>
      <c r="H8" s="7"/>
      <c r="I8" s="7"/>
      <c r="J8" s="7"/>
      <c r="L8" s="8" t="str">
        <f aca="false">'Analyse des causes'!$B$27</f>
        <v>Éclairage insuffisant</v>
      </c>
      <c r="M8" s="8"/>
      <c r="N8" s="8"/>
      <c r="O8" s="8"/>
    </row>
    <row r="9" customFormat="false" ht="15" hidden="false" customHeight="false" outlineLevel="0" collapsed="false">
      <c r="D9" s="9"/>
      <c r="E9" s="9"/>
      <c r="I9" s="10"/>
      <c r="J9" s="10"/>
      <c r="N9" s="11"/>
      <c r="O9" s="11"/>
    </row>
    <row r="10" customFormat="false" ht="15" hidden="false" customHeight="false" outlineLevel="0" collapsed="false">
      <c r="D10" s="9"/>
      <c r="E10" s="9"/>
      <c r="I10" s="10"/>
      <c r="J10" s="10"/>
      <c r="N10" s="11"/>
      <c r="O10" s="11"/>
      <c r="Q10" s="12" t="str">
        <f aca="false">'Analyse des causes'!$C$3</f>
        <v>Taux de retard de livraison élevé (&gt; 8 % des commandes)</v>
      </c>
      <c r="R10" s="12"/>
      <c r="S10" s="12"/>
      <c r="T10" s="12"/>
    </row>
    <row r="11" customFormat="false" ht="15" hidden="false" customHeight="false" outlineLevel="0" collapsed="false">
      <c r="D11" s="9"/>
      <c r="E11" s="9"/>
      <c r="I11" s="10"/>
      <c r="J11" s="10"/>
      <c r="N11" s="11"/>
      <c r="O11" s="11"/>
      <c r="Q11" s="12"/>
      <c r="R11" s="12"/>
      <c r="S11" s="12"/>
      <c r="T11" s="12"/>
    </row>
    <row r="12" customFormat="false" ht="9.75" hidden="false" customHeight="true" outlineLevel="0" collapsed="false"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2"/>
      <c r="R12" s="12"/>
      <c r="S12" s="12"/>
      <c r="T12" s="12"/>
    </row>
    <row r="13" customFormat="false" ht="15" hidden="false" customHeight="false" outlineLevel="0" collapsed="false">
      <c r="D13" s="14"/>
      <c r="E13" s="14"/>
      <c r="I13" s="15"/>
      <c r="J13" s="15"/>
      <c r="N13" s="16"/>
      <c r="O13" s="16"/>
      <c r="Q13" s="12"/>
      <c r="R13" s="12"/>
      <c r="S13" s="12"/>
      <c r="T13" s="12"/>
    </row>
    <row r="14" customFormat="false" ht="15" hidden="false" customHeight="false" outlineLevel="0" collapsed="false">
      <c r="D14" s="14"/>
      <c r="E14" s="14"/>
      <c r="I14" s="15"/>
      <c r="J14" s="15"/>
      <c r="N14" s="16"/>
      <c r="O14" s="16"/>
      <c r="Q14" s="12"/>
      <c r="R14" s="12"/>
      <c r="S14" s="12"/>
      <c r="T14" s="12"/>
    </row>
    <row r="15" customFormat="false" ht="15" hidden="false" customHeight="false" outlineLevel="0" collapsed="false">
      <c r="D15" s="14"/>
      <c r="E15" s="14"/>
      <c r="I15" s="15"/>
      <c r="J15" s="15"/>
      <c r="N15" s="16"/>
      <c r="O15" s="16"/>
    </row>
    <row r="16" customFormat="false" ht="18" hidden="false" customHeight="true" outlineLevel="0" collapsed="false">
      <c r="B16" s="17" t="s">
        <v>5</v>
      </c>
      <c r="C16" s="17"/>
      <c r="D16" s="17"/>
      <c r="E16" s="17"/>
      <c r="G16" s="18" t="s">
        <v>6</v>
      </c>
      <c r="H16" s="18"/>
      <c r="I16" s="18"/>
      <c r="J16" s="18"/>
      <c r="L16" s="19" t="s">
        <v>7</v>
      </c>
      <c r="M16" s="19"/>
      <c r="N16" s="19"/>
      <c r="O16" s="19"/>
    </row>
    <row r="17" customFormat="false" ht="13.5" hidden="false" customHeight="true" outlineLevel="0" collapsed="false">
      <c r="B17" s="20" t="str">
        <f aca="false">'Analyse des causes'!$H$9</f>
        <v>Emballages en rupture de stock</v>
      </c>
      <c r="C17" s="20"/>
      <c r="D17" s="20"/>
      <c r="E17" s="20"/>
      <c r="G17" s="21" t="str">
        <f aca="false">'Analyse des causes'!$H$17</f>
        <v>Panne récurrente du convoyeur</v>
      </c>
      <c r="H17" s="21"/>
      <c r="I17" s="21"/>
      <c r="J17" s="21"/>
      <c r="L17" s="22" t="str">
        <f aca="false">'Analyse des causes'!$H$25</f>
        <v>Indicateurs non suivis au quotidien</v>
      </c>
      <c r="M17" s="22"/>
      <c r="N17" s="22"/>
      <c r="O17" s="22"/>
    </row>
    <row r="18" customFormat="false" ht="13.5" hidden="false" customHeight="true" outlineLevel="0" collapsed="false">
      <c r="B18" s="20" t="str">
        <f aca="false">'Analyse des causes'!$H$10</f>
        <v>Étiquettes non conformes</v>
      </c>
      <c r="C18" s="20"/>
      <c r="D18" s="20"/>
      <c r="E18" s="20"/>
      <c r="G18" s="21" t="str">
        <f aca="false">'Analyse des causes'!$H$18</f>
        <v>Scanettes défaillantes</v>
      </c>
      <c r="H18" s="21"/>
      <c r="I18" s="21"/>
      <c r="J18" s="21"/>
      <c r="L18" s="22" t="str">
        <f aca="false">'Analyse des causes'!$H$26</f>
        <v>Objectifs de délai mal définis</v>
      </c>
      <c r="M18" s="22"/>
      <c r="N18" s="22"/>
      <c r="O18" s="22"/>
    </row>
    <row r="19" customFormat="false" ht="13.5" hidden="false" customHeight="true" outlineLevel="0" collapsed="false">
      <c r="B19" s="20" t="str">
        <f aca="false">'Analyse des causes'!$H$11</f>
        <v>Composants défectueux fournisseur</v>
      </c>
      <c r="C19" s="20"/>
      <c r="D19" s="20"/>
      <c r="E19" s="20"/>
      <c r="G19" s="21" t="str">
        <f aca="false">'Analyse des causes'!$H$19</f>
        <v>Maintenance préventive insuffisante</v>
      </c>
      <c r="H19" s="21"/>
      <c r="I19" s="21"/>
      <c r="J19" s="21"/>
      <c r="L19" s="22" t="str">
        <f aca="false">'Analyse des causes'!$H$27</f>
        <v>Relevés manuels source d'erreurs</v>
      </c>
      <c r="M19" s="22"/>
      <c r="N19" s="22"/>
      <c r="O19" s="22"/>
    </row>
    <row r="20" customFormat="false" ht="6" hidden="false" customHeight="true" outlineLevel="0" collapsed="false"/>
    <row r="21" customFormat="false" ht="27.75" hidden="false" customHeight="true" outlineLevel="0" collapsed="false">
      <c r="B21" s="23" t="s">
        <v>8</v>
      </c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</row>
  </sheetData>
  <mergeCells count="34">
    <mergeCell ref="B1:T1"/>
    <mergeCell ref="B2:T2"/>
    <mergeCell ref="B5:E5"/>
    <mergeCell ref="G5:J5"/>
    <mergeCell ref="L5:O5"/>
    <mergeCell ref="B6:E6"/>
    <mergeCell ref="G6:J6"/>
    <mergeCell ref="L6:O6"/>
    <mergeCell ref="B7:E7"/>
    <mergeCell ref="G7:J7"/>
    <mergeCell ref="L7:O7"/>
    <mergeCell ref="B8:E8"/>
    <mergeCell ref="G8:J8"/>
    <mergeCell ref="L8:O8"/>
    <mergeCell ref="D9:E11"/>
    <mergeCell ref="I9:J11"/>
    <mergeCell ref="N9:O11"/>
    <mergeCell ref="Q10:T14"/>
    <mergeCell ref="D13:E15"/>
    <mergeCell ref="I13:J15"/>
    <mergeCell ref="N13:O15"/>
    <mergeCell ref="B16:E16"/>
    <mergeCell ref="G16:J16"/>
    <mergeCell ref="L16:O16"/>
    <mergeCell ref="B17:E17"/>
    <mergeCell ref="G17:J17"/>
    <mergeCell ref="L17:O17"/>
    <mergeCell ref="B18:E18"/>
    <mergeCell ref="G18:J18"/>
    <mergeCell ref="L18:O18"/>
    <mergeCell ref="B19:E19"/>
    <mergeCell ref="G19:J19"/>
    <mergeCell ref="L19:O19"/>
    <mergeCell ref="B21:T21"/>
  </mergeCells>
  <printOptions headings="false" gridLines="false" gridLinesSet="true" horizontalCentered="false" verticalCentered="false"/>
  <pageMargins left="0.3" right="0.3" top="0.4" bottom="0.3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L3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2"/>
    <col collapsed="false" customWidth="true" hidden="false" outlineLevel="0" max="2" min="2" style="0" width="30"/>
    <col collapsed="false" customWidth="true" hidden="false" outlineLevel="0" max="4" min="3" style="0" width="5"/>
    <col collapsed="false" customWidth="true" hidden="false" outlineLevel="0" max="5" min="5" style="0" width="8"/>
    <col collapsed="false" customWidth="true" hidden="false" outlineLevel="0" max="6" min="6" style="0" width="9"/>
    <col collapsed="false" customWidth="true" hidden="false" outlineLevel="0" max="7" min="7" style="0" width="2.2"/>
    <col collapsed="false" customWidth="true" hidden="false" outlineLevel="0" max="8" min="8" style="0" width="30"/>
    <col collapsed="false" customWidth="true" hidden="false" outlineLevel="0" max="10" min="9" style="0" width="5"/>
    <col collapsed="false" customWidth="true" hidden="false" outlineLevel="0" max="11" min="11" style="0" width="8"/>
    <col collapsed="false" customWidth="true" hidden="false" outlineLevel="0" max="12" min="12" style="0" width="9"/>
    <col collapsed="false" customWidth="true" hidden="false" outlineLevel="0" max="13" min="13" style="0" width="2.2"/>
  </cols>
  <sheetData>
    <row r="1" customFormat="false" ht="24" hidden="false" customHeight="true" outlineLevel="0" collapsed="false">
      <c r="B1" s="24" t="s">
        <v>9</v>
      </c>
      <c r="C1" s="24"/>
      <c r="D1" s="24"/>
      <c r="E1" s="24"/>
      <c r="F1" s="24"/>
      <c r="G1" s="24"/>
      <c r="H1" s="24"/>
      <c r="I1" s="24"/>
      <c r="J1" s="24"/>
      <c r="K1" s="24"/>
      <c r="L1" s="24"/>
    </row>
    <row r="2" customFormat="false" ht="3.75" hidden="false" customHeight="true" outlineLevel="0" collapsed="false"/>
    <row r="3" customFormat="false" ht="15" hidden="false" customHeight="false" outlineLevel="0" collapsed="false">
      <c r="B3" s="25" t="s">
        <v>10</v>
      </c>
      <c r="C3" s="26" t="s">
        <v>11</v>
      </c>
      <c r="D3" s="26"/>
      <c r="E3" s="26"/>
      <c r="F3" s="26"/>
      <c r="G3" s="26"/>
      <c r="H3" s="26"/>
      <c r="I3" s="26"/>
      <c r="J3" s="26"/>
      <c r="K3" s="26"/>
      <c r="L3" s="26"/>
    </row>
    <row r="4" customFormat="false" ht="15" hidden="false" customHeight="false" outlineLevel="0" collapsed="false">
      <c r="B4" s="27" t="s">
        <v>12</v>
      </c>
      <c r="C4" s="28" t="s">
        <v>13</v>
      </c>
      <c r="D4" s="28"/>
      <c r="E4" s="28"/>
      <c r="F4" s="29" t="s">
        <v>14</v>
      </c>
      <c r="H4" s="28" t="s">
        <v>15</v>
      </c>
      <c r="I4" s="28"/>
      <c r="J4" s="29" t="s">
        <v>16</v>
      </c>
      <c r="K4" s="30" t="n">
        <v>46407</v>
      </c>
      <c r="L4" s="30"/>
    </row>
    <row r="5" customFormat="false" ht="15" hidden="false" customHeight="false" outlineLevel="0" collapsed="false">
      <c r="B5" s="27" t="s">
        <v>17</v>
      </c>
      <c r="C5" s="28" t="s">
        <v>18</v>
      </c>
      <c r="D5" s="28"/>
      <c r="E5" s="28"/>
      <c r="F5" s="31" t="s">
        <v>19</v>
      </c>
      <c r="G5" s="31"/>
      <c r="H5" s="31"/>
      <c r="I5" s="31"/>
      <c r="J5" s="31"/>
      <c r="K5" s="31"/>
      <c r="L5" s="31"/>
    </row>
    <row r="7" customFormat="false" ht="16.5" hidden="false" customHeight="true" outlineLevel="0" collapsed="false">
      <c r="B7" s="32" t="s">
        <v>2</v>
      </c>
      <c r="C7" s="32"/>
      <c r="D7" s="32"/>
      <c r="E7" s="32"/>
      <c r="F7" s="32"/>
      <c r="H7" s="33" t="s">
        <v>5</v>
      </c>
      <c r="I7" s="33"/>
      <c r="J7" s="33"/>
      <c r="K7" s="33"/>
      <c r="L7" s="33"/>
    </row>
    <row r="8" customFormat="false" ht="15" hidden="false" customHeight="false" outlineLevel="0" collapsed="false">
      <c r="B8" s="34" t="s">
        <v>20</v>
      </c>
      <c r="C8" s="35" t="s">
        <v>21</v>
      </c>
      <c r="D8" s="35" t="s">
        <v>22</v>
      </c>
      <c r="E8" s="35" t="s">
        <v>23</v>
      </c>
      <c r="F8" s="35" t="s">
        <v>24</v>
      </c>
      <c r="H8" s="34" t="s">
        <v>20</v>
      </c>
      <c r="I8" s="35" t="s">
        <v>21</v>
      </c>
      <c r="J8" s="35" t="s">
        <v>22</v>
      </c>
      <c r="K8" s="35" t="s">
        <v>23</v>
      </c>
      <c r="L8" s="35" t="s">
        <v>24</v>
      </c>
    </row>
    <row r="9" customFormat="false" ht="15" hidden="false" customHeight="false" outlineLevel="0" collapsed="false">
      <c r="B9" s="28" t="s">
        <v>25</v>
      </c>
      <c r="C9" s="36" t="n">
        <v>4</v>
      </c>
      <c r="D9" s="36" t="n">
        <v>3</v>
      </c>
      <c r="E9" s="37" t="n">
        <f aca="false">IF(OR(C9="",D9=""),"",C9*D9)</f>
        <v>12</v>
      </c>
      <c r="F9" s="36" t="s">
        <v>26</v>
      </c>
      <c r="H9" s="28" t="s">
        <v>27</v>
      </c>
      <c r="I9" s="36" t="n">
        <v>4</v>
      </c>
      <c r="J9" s="36" t="n">
        <v>3</v>
      </c>
      <c r="K9" s="37" t="n">
        <f aca="false">IF(OR(I9="",J9=""),"",I9*J9)</f>
        <v>12</v>
      </c>
      <c r="L9" s="36" t="s">
        <v>26</v>
      </c>
    </row>
    <row r="10" customFormat="false" ht="15" hidden="false" customHeight="false" outlineLevel="0" collapsed="false">
      <c r="B10" s="28" t="s">
        <v>28</v>
      </c>
      <c r="C10" s="36" t="n">
        <v>3</v>
      </c>
      <c r="D10" s="36" t="n">
        <v>4</v>
      </c>
      <c r="E10" s="37" t="n">
        <f aca="false">IF(OR(C10="",D10=""),"",C10*D10)</f>
        <v>12</v>
      </c>
      <c r="F10" s="36" t="s">
        <v>26</v>
      </c>
      <c r="H10" s="28" t="s">
        <v>29</v>
      </c>
      <c r="I10" s="36" t="n">
        <v>3</v>
      </c>
      <c r="J10" s="36" t="n">
        <v>2</v>
      </c>
      <c r="K10" s="37" t="n">
        <f aca="false">IF(OR(I10="",J10=""),"",I10*J10)</f>
        <v>6</v>
      </c>
      <c r="L10" s="36" t="s">
        <v>26</v>
      </c>
    </row>
    <row r="11" customFormat="false" ht="15" hidden="false" customHeight="false" outlineLevel="0" collapsed="false">
      <c r="B11" s="28" t="s">
        <v>30</v>
      </c>
      <c r="C11" s="36" t="n">
        <v>3</v>
      </c>
      <c r="D11" s="36" t="n">
        <v>2</v>
      </c>
      <c r="E11" s="37" t="n">
        <f aca="false">IF(OR(C11="",D11=""),"",C11*D11)</f>
        <v>6</v>
      </c>
      <c r="F11" s="36" t="s">
        <v>26</v>
      </c>
      <c r="H11" s="28" t="s">
        <v>31</v>
      </c>
      <c r="I11" s="36" t="n">
        <v>4</v>
      </c>
      <c r="J11" s="36" t="n">
        <v>2</v>
      </c>
      <c r="K11" s="37" t="n">
        <f aca="false">IF(OR(I11="",J11=""),"",I11*J11)</f>
        <v>8</v>
      </c>
      <c r="L11" s="36" t="s">
        <v>26</v>
      </c>
    </row>
    <row r="12" customFormat="false" ht="15" hidden="false" customHeight="false" outlineLevel="0" collapsed="false">
      <c r="B12" s="28" t="s">
        <v>32</v>
      </c>
      <c r="C12" s="36" t="n">
        <v>3</v>
      </c>
      <c r="D12" s="36" t="n">
        <v>3</v>
      </c>
      <c r="E12" s="37" t="n">
        <f aca="false">IF(OR(C12="",D12=""),"",C12*D12)</f>
        <v>9</v>
      </c>
      <c r="F12" s="36" t="s">
        <v>26</v>
      </c>
      <c r="H12" s="28"/>
      <c r="I12" s="36"/>
      <c r="J12" s="36"/>
      <c r="K12" s="37" t="str">
        <f aca="false">IF(OR(I12="",J12=""),"",I12*J12)</f>
        <v/>
      </c>
      <c r="L12" s="36"/>
    </row>
    <row r="13" customFormat="false" ht="15" hidden="false" customHeight="false" outlineLevel="0" collapsed="false">
      <c r="B13" s="28"/>
      <c r="C13" s="36"/>
      <c r="D13" s="36"/>
      <c r="E13" s="37" t="str">
        <f aca="false">IF(OR(C13="",D13=""),"",C13*D13)</f>
        <v/>
      </c>
      <c r="F13" s="36"/>
      <c r="H13" s="28"/>
      <c r="I13" s="36"/>
      <c r="J13" s="36"/>
      <c r="K13" s="37" t="str">
        <f aca="false">IF(OR(I13="",J13=""),"",I13*J13)</f>
        <v/>
      </c>
      <c r="L13" s="36"/>
    </row>
    <row r="15" customFormat="false" ht="16.5" hidden="false" customHeight="true" outlineLevel="0" collapsed="false">
      <c r="B15" s="38" t="s">
        <v>3</v>
      </c>
      <c r="C15" s="38"/>
      <c r="D15" s="38"/>
      <c r="E15" s="38"/>
      <c r="F15" s="38"/>
      <c r="H15" s="39" t="s">
        <v>6</v>
      </c>
      <c r="I15" s="39"/>
      <c r="J15" s="39"/>
      <c r="K15" s="39"/>
      <c r="L15" s="39"/>
    </row>
    <row r="16" customFormat="false" ht="15" hidden="false" customHeight="false" outlineLevel="0" collapsed="false">
      <c r="B16" s="34" t="s">
        <v>20</v>
      </c>
      <c r="C16" s="35" t="s">
        <v>21</v>
      </c>
      <c r="D16" s="35" t="s">
        <v>22</v>
      </c>
      <c r="E16" s="35" t="s">
        <v>23</v>
      </c>
      <c r="F16" s="35" t="s">
        <v>24</v>
      </c>
      <c r="H16" s="34" t="s">
        <v>20</v>
      </c>
      <c r="I16" s="35" t="s">
        <v>21</v>
      </c>
      <c r="J16" s="35" t="s">
        <v>22</v>
      </c>
      <c r="K16" s="35" t="s">
        <v>23</v>
      </c>
      <c r="L16" s="35" t="s">
        <v>24</v>
      </c>
    </row>
    <row r="17" customFormat="false" ht="15" hidden="false" customHeight="false" outlineLevel="0" collapsed="false">
      <c r="B17" s="28" t="s">
        <v>33</v>
      </c>
      <c r="C17" s="36" t="n">
        <v>4</v>
      </c>
      <c r="D17" s="36" t="n">
        <v>4</v>
      </c>
      <c r="E17" s="37" t="n">
        <f aca="false">IF(OR(C17="",D17=""),"",C17*D17)</f>
        <v>16</v>
      </c>
      <c r="F17" s="36" t="s">
        <v>34</v>
      </c>
      <c r="H17" s="28" t="s">
        <v>35</v>
      </c>
      <c r="I17" s="36" t="n">
        <v>5</v>
      </c>
      <c r="J17" s="36" t="n">
        <v>3</v>
      </c>
      <c r="K17" s="37" t="n">
        <f aca="false">IF(OR(I17="",J17=""),"",I17*J17)</f>
        <v>15</v>
      </c>
      <c r="L17" s="36" t="s">
        <v>34</v>
      </c>
    </row>
    <row r="18" customFormat="false" ht="15" hidden="false" customHeight="false" outlineLevel="0" collapsed="false">
      <c r="B18" s="28" t="s">
        <v>36</v>
      </c>
      <c r="C18" s="36" t="n">
        <v>3</v>
      </c>
      <c r="D18" s="36" t="n">
        <v>3</v>
      </c>
      <c r="E18" s="37" t="n">
        <f aca="false">IF(OR(C18="",D18=""),"",C18*D18)</f>
        <v>9</v>
      </c>
      <c r="F18" s="36" t="s">
        <v>26</v>
      </c>
      <c r="H18" s="28" t="s">
        <v>37</v>
      </c>
      <c r="I18" s="36" t="n">
        <v>3</v>
      </c>
      <c r="J18" s="36" t="n">
        <v>3</v>
      </c>
      <c r="K18" s="37" t="n">
        <f aca="false">IF(OR(I18="",J18=""),"",I18*J18)</f>
        <v>9</v>
      </c>
      <c r="L18" s="36" t="s">
        <v>26</v>
      </c>
    </row>
    <row r="19" customFormat="false" ht="15" hidden="false" customHeight="false" outlineLevel="0" collapsed="false">
      <c r="B19" s="28" t="s">
        <v>38</v>
      </c>
      <c r="C19" s="36" t="n">
        <v>4</v>
      </c>
      <c r="D19" s="36" t="n">
        <v>2</v>
      </c>
      <c r="E19" s="37" t="n">
        <f aca="false">IF(OR(C19="",D19=""),"",C19*D19)</f>
        <v>8</v>
      </c>
      <c r="F19" s="36" t="s">
        <v>26</v>
      </c>
      <c r="H19" s="28" t="s">
        <v>39</v>
      </c>
      <c r="I19" s="36" t="n">
        <v>4</v>
      </c>
      <c r="J19" s="36" t="n">
        <v>2</v>
      </c>
      <c r="K19" s="37" t="n">
        <f aca="false">IF(OR(I19="",J19=""),"",I19*J19)</f>
        <v>8</v>
      </c>
      <c r="L19" s="36" t="s">
        <v>26</v>
      </c>
    </row>
    <row r="20" customFormat="false" ht="15" hidden="false" customHeight="false" outlineLevel="0" collapsed="false">
      <c r="B20" s="28" t="s">
        <v>40</v>
      </c>
      <c r="C20" s="36" t="n">
        <v>2</v>
      </c>
      <c r="D20" s="36" t="n">
        <v>3</v>
      </c>
      <c r="E20" s="37" t="n">
        <f aca="false">IF(OR(C20="",D20=""),"",C20*D20)</f>
        <v>6</v>
      </c>
      <c r="F20" s="36" t="s">
        <v>26</v>
      </c>
      <c r="H20" s="28"/>
      <c r="I20" s="36"/>
      <c r="J20" s="36"/>
      <c r="K20" s="37" t="str">
        <f aca="false">IF(OR(I20="",J20=""),"",I20*J20)</f>
        <v/>
      </c>
      <c r="L20" s="36"/>
    </row>
    <row r="21" customFormat="false" ht="15" hidden="false" customHeight="false" outlineLevel="0" collapsed="false">
      <c r="B21" s="28"/>
      <c r="C21" s="36"/>
      <c r="D21" s="36"/>
      <c r="E21" s="37" t="str">
        <f aca="false">IF(OR(C21="",D21=""),"",C21*D21)</f>
        <v/>
      </c>
      <c r="F21" s="36"/>
      <c r="H21" s="28"/>
      <c r="I21" s="36"/>
      <c r="J21" s="36"/>
      <c r="K21" s="37" t="str">
        <f aca="false">IF(OR(I21="",J21=""),"",I21*J21)</f>
        <v/>
      </c>
      <c r="L21" s="36"/>
    </row>
    <row r="23" customFormat="false" ht="16.5" hidden="false" customHeight="true" outlineLevel="0" collapsed="false">
      <c r="B23" s="40" t="s">
        <v>4</v>
      </c>
      <c r="C23" s="40"/>
      <c r="D23" s="40"/>
      <c r="E23" s="40"/>
      <c r="F23" s="40"/>
      <c r="H23" s="41" t="s">
        <v>7</v>
      </c>
      <c r="I23" s="41"/>
      <c r="J23" s="41"/>
      <c r="K23" s="41"/>
      <c r="L23" s="41"/>
    </row>
    <row r="24" customFormat="false" ht="15" hidden="false" customHeight="false" outlineLevel="0" collapsed="false">
      <c r="B24" s="34" t="s">
        <v>20</v>
      </c>
      <c r="C24" s="35" t="s">
        <v>21</v>
      </c>
      <c r="D24" s="35" t="s">
        <v>22</v>
      </c>
      <c r="E24" s="35" t="s">
        <v>23</v>
      </c>
      <c r="F24" s="35" t="s">
        <v>24</v>
      </c>
      <c r="H24" s="34" t="s">
        <v>20</v>
      </c>
      <c r="I24" s="35" t="s">
        <v>21</v>
      </c>
      <c r="J24" s="35" t="s">
        <v>22</v>
      </c>
      <c r="K24" s="35" t="s">
        <v>23</v>
      </c>
      <c r="L24" s="35" t="s">
        <v>24</v>
      </c>
    </row>
    <row r="25" customFormat="false" ht="15" hidden="false" customHeight="false" outlineLevel="0" collapsed="false">
      <c r="B25" s="28" t="s">
        <v>41</v>
      </c>
      <c r="C25" s="36" t="n">
        <v>3</v>
      </c>
      <c r="D25" s="36" t="n">
        <v>3</v>
      </c>
      <c r="E25" s="37" t="n">
        <f aca="false">IF(OR(C25="",D25=""),"",C25*D25)</f>
        <v>9</v>
      </c>
      <c r="F25" s="36" t="s">
        <v>26</v>
      </c>
      <c r="H25" s="28" t="s">
        <v>42</v>
      </c>
      <c r="I25" s="36" t="n">
        <v>3</v>
      </c>
      <c r="J25" s="36" t="n">
        <v>3</v>
      </c>
      <c r="K25" s="37" t="n">
        <f aca="false">IF(OR(I25="",J25=""),"",I25*J25)</f>
        <v>9</v>
      </c>
      <c r="L25" s="36" t="s">
        <v>26</v>
      </c>
    </row>
    <row r="26" customFormat="false" ht="15" hidden="false" customHeight="false" outlineLevel="0" collapsed="false">
      <c r="B26" s="28" t="s">
        <v>43</v>
      </c>
      <c r="C26" s="36" t="n">
        <v>2</v>
      </c>
      <c r="D26" s="36" t="n">
        <v>3</v>
      </c>
      <c r="E26" s="37" t="n">
        <f aca="false">IF(OR(C26="",D26=""),"",C26*D26)</f>
        <v>6</v>
      </c>
      <c r="F26" s="36" t="s">
        <v>26</v>
      </c>
      <c r="H26" s="28" t="s">
        <v>44</v>
      </c>
      <c r="I26" s="36" t="n">
        <v>3</v>
      </c>
      <c r="J26" s="36" t="n">
        <v>2</v>
      </c>
      <c r="K26" s="37" t="n">
        <f aca="false">IF(OR(I26="",J26=""),"",I26*J26)</f>
        <v>6</v>
      </c>
      <c r="L26" s="36" t="s">
        <v>26</v>
      </c>
    </row>
    <row r="27" customFormat="false" ht="15" hidden="false" customHeight="false" outlineLevel="0" collapsed="false">
      <c r="B27" s="28" t="s">
        <v>45</v>
      </c>
      <c r="C27" s="36" t="n">
        <v>2</v>
      </c>
      <c r="D27" s="36" t="n">
        <v>2</v>
      </c>
      <c r="E27" s="37" t="n">
        <f aca="false">IF(OR(C27="",D27=""),"",C27*D27)</f>
        <v>4</v>
      </c>
      <c r="F27" s="36" t="s">
        <v>26</v>
      </c>
      <c r="H27" s="28" t="s">
        <v>46</v>
      </c>
      <c r="I27" s="36" t="n">
        <v>2</v>
      </c>
      <c r="J27" s="36" t="n">
        <v>3</v>
      </c>
      <c r="K27" s="37" t="n">
        <f aca="false">IF(OR(I27="",J27=""),"",I27*J27)</f>
        <v>6</v>
      </c>
      <c r="L27" s="36" t="s">
        <v>26</v>
      </c>
    </row>
    <row r="28" customFormat="false" ht="15" hidden="false" customHeight="false" outlineLevel="0" collapsed="false">
      <c r="B28" s="28"/>
      <c r="C28" s="36"/>
      <c r="D28" s="36"/>
      <c r="E28" s="37" t="str">
        <f aca="false">IF(OR(C28="",D28=""),"",C28*D28)</f>
        <v/>
      </c>
      <c r="F28" s="36"/>
      <c r="H28" s="28"/>
      <c r="I28" s="36"/>
      <c r="J28" s="36"/>
      <c r="K28" s="37" t="str">
        <f aca="false">IF(OR(I28="",J28=""),"",I28*J28)</f>
        <v/>
      </c>
      <c r="L28" s="36"/>
    </row>
    <row r="29" customFormat="false" ht="15" hidden="false" customHeight="false" outlineLevel="0" collapsed="false">
      <c r="B29" s="28"/>
      <c r="C29" s="36"/>
      <c r="D29" s="36"/>
      <c r="E29" s="37" t="str">
        <f aca="false">IF(OR(C29="",D29=""),"",C29*D29)</f>
        <v/>
      </c>
      <c r="F29" s="36"/>
      <c r="H29" s="28"/>
      <c r="I29" s="36"/>
      <c r="J29" s="36"/>
      <c r="K29" s="37" t="str">
        <f aca="false">IF(OR(I29="",J29=""),"",I29*J29)</f>
        <v/>
      </c>
      <c r="L29" s="36"/>
    </row>
    <row r="31" customFormat="false" ht="16.5" hidden="false" customHeight="true" outlineLevel="0" collapsed="false">
      <c r="B31" s="42" t="s">
        <v>47</v>
      </c>
      <c r="C31" s="42"/>
      <c r="D31" s="42"/>
      <c r="E31" s="42"/>
      <c r="F31" s="42"/>
      <c r="G31" s="42"/>
      <c r="H31" s="42"/>
      <c r="I31" s="42"/>
      <c r="J31" s="42"/>
      <c r="K31" s="42"/>
      <c r="L31" s="42"/>
    </row>
    <row r="32" customFormat="false" ht="15" hidden="false" customHeight="false" outlineLevel="0" collapsed="false">
      <c r="B32" s="34" t="s">
        <v>48</v>
      </c>
      <c r="C32" s="35" t="s">
        <v>23</v>
      </c>
      <c r="D32" s="35" t="s">
        <v>49</v>
      </c>
      <c r="F32" s="25" t="s">
        <v>50</v>
      </c>
      <c r="G32" s="25"/>
      <c r="H32" s="25"/>
      <c r="J32" s="25" t="s">
        <v>51</v>
      </c>
      <c r="K32" s="25"/>
      <c r="L32" s="25"/>
    </row>
    <row r="33" customFormat="false" ht="15" hidden="false" customHeight="false" outlineLevel="0" collapsed="false">
      <c r="B33" s="43" t="s">
        <v>2</v>
      </c>
      <c r="C33" s="44" t="n">
        <f aca="false">SUM(E9:E13)</f>
        <v>39</v>
      </c>
      <c r="D33" s="45" t="n">
        <f aca="false">COUNT(E9:E13)</f>
        <v>4</v>
      </c>
      <c r="F33" s="46" t="n">
        <f aca="false">D39</f>
        <v>20</v>
      </c>
      <c r="G33" s="46"/>
      <c r="H33" s="46"/>
      <c r="J33" s="46" t="n">
        <f aca="false">COUNTIF(F9:F13,"Oui")+COUNTIF(F17:F21,"Oui")+COUNTIF(F25:F29,"Oui")+COUNTIF(L9:L13,"Oui")+COUNTIF(L17:L21,"Oui")+COUNTIF(L25:L29,"Oui")</f>
        <v>2</v>
      </c>
      <c r="K33" s="46"/>
      <c r="L33" s="46"/>
    </row>
    <row r="34" customFormat="false" ht="15" hidden="false" customHeight="false" outlineLevel="0" collapsed="false">
      <c r="B34" s="47" t="s">
        <v>3</v>
      </c>
      <c r="C34" s="44" t="n">
        <f aca="false">SUM(E17:E21)</f>
        <v>39</v>
      </c>
      <c r="D34" s="45" t="n">
        <f aca="false">COUNT(E17:E21)</f>
        <v>4</v>
      </c>
      <c r="F34" s="46"/>
      <c r="G34" s="46"/>
      <c r="H34" s="46"/>
      <c r="J34" s="46"/>
      <c r="K34" s="46"/>
      <c r="L34" s="46"/>
    </row>
    <row r="35" customFormat="false" ht="15" hidden="false" customHeight="false" outlineLevel="0" collapsed="false">
      <c r="B35" s="48" t="s">
        <v>4</v>
      </c>
      <c r="C35" s="44" t="n">
        <f aca="false">SUM(E25:E29)</f>
        <v>19</v>
      </c>
      <c r="D35" s="45" t="n">
        <f aca="false">COUNT(E25:E29)</f>
        <v>3</v>
      </c>
      <c r="F35" s="25" t="s">
        <v>52</v>
      </c>
      <c r="G35" s="25"/>
      <c r="H35" s="25"/>
      <c r="J35" s="25" t="s">
        <v>53</v>
      </c>
      <c r="K35" s="25"/>
      <c r="L35" s="25"/>
    </row>
    <row r="36" customFormat="false" ht="15" hidden="false" customHeight="false" outlineLevel="0" collapsed="false">
      <c r="B36" s="49" t="s">
        <v>5</v>
      </c>
      <c r="C36" s="44" t="n">
        <f aca="false">SUM(K9:K13)</f>
        <v>26</v>
      </c>
      <c r="D36" s="45" t="n">
        <f aca="false">COUNT(K9:K13)</f>
        <v>3</v>
      </c>
      <c r="F36" s="46" t="n">
        <f aca="false">MAX(E9:E13,E17:E21,E25:E29,K9:K13,K17:K21,K25:K29)</f>
        <v>16</v>
      </c>
      <c r="G36" s="46"/>
      <c r="H36" s="46"/>
      <c r="J36" s="50" t="str">
        <f aca="false">INDEX(B33:B38,MATCH(MAX(C33:C38),C33:C38,0))</f>
        <v>Main-d'œuvre</v>
      </c>
      <c r="K36" s="50"/>
      <c r="L36" s="50"/>
    </row>
    <row r="37" customFormat="false" ht="15" hidden="false" customHeight="false" outlineLevel="0" collapsed="false">
      <c r="B37" s="51" t="s">
        <v>6</v>
      </c>
      <c r="C37" s="44" t="n">
        <f aca="false">SUM(K17:K21)</f>
        <v>32</v>
      </c>
      <c r="D37" s="45" t="n">
        <f aca="false">COUNT(K17:K21)</f>
        <v>3</v>
      </c>
      <c r="F37" s="46"/>
      <c r="G37" s="46"/>
      <c r="H37" s="46"/>
      <c r="J37" s="50"/>
      <c r="K37" s="50"/>
      <c r="L37" s="50"/>
    </row>
    <row r="38" customFormat="false" ht="15" hidden="false" customHeight="false" outlineLevel="0" collapsed="false">
      <c r="B38" s="52" t="s">
        <v>7</v>
      </c>
      <c r="C38" s="44" t="n">
        <f aca="false">SUM(K25:K29)</f>
        <v>21</v>
      </c>
      <c r="D38" s="45" t="n">
        <f aca="false">COUNT(K25:K29)</f>
        <v>3</v>
      </c>
    </row>
    <row r="39" customFormat="false" ht="15" hidden="false" customHeight="false" outlineLevel="0" collapsed="false">
      <c r="B39" s="53" t="s">
        <v>54</v>
      </c>
      <c r="C39" s="54" t="n">
        <f aca="false">SUM(C33:C38)</f>
        <v>176</v>
      </c>
      <c r="D39" s="54" t="n">
        <f aca="false">SUM(D33:D38)</f>
        <v>20</v>
      </c>
    </row>
  </sheetData>
  <mergeCells count="22">
    <mergeCell ref="B1:L1"/>
    <mergeCell ref="C3:L3"/>
    <mergeCell ref="C4:E4"/>
    <mergeCell ref="H4:I4"/>
    <mergeCell ref="K4:L4"/>
    <mergeCell ref="C5:E5"/>
    <mergeCell ref="F5:L5"/>
    <mergeCell ref="B7:F7"/>
    <mergeCell ref="H7:L7"/>
    <mergeCell ref="B15:F15"/>
    <mergeCell ref="H15:L15"/>
    <mergeCell ref="B23:F23"/>
    <mergeCell ref="H23:L23"/>
    <mergeCell ref="B31:L31"/>
    <mergeCell ref="F32:H32"/>
    <mergeCell ref="J32:L32"/>
    <mergeCell ref="F33:H34"/>
    <mergeCell ref="J33:L34"/>
    <mergeCell ref="F35:H35"/>
    <mergeCell ref="J35:L35"/>
    <mergeCell ref="F36:H37"/>
    <mergeCell ref="J36:L37"/>
  </mergeCells>
  <conditionalFormatting sqref="E9:E13">
    <cfRule type="cellIs" priority="2" operator="greaterThanOrEqual" aboveAverage="0" equalAverage="0" bottom="0" percent="0" rank="0" text="" dxfId="0">
      <formula>15</formula>
    </cfRule>
    <cfRule type="cellIs" priority="3" operator="between" aboveAverage="0" equalAverage="0" bottom="0" percent="0" rank="0" text="" dxfId="1">
      <formula>6</formula>
      <formula>14</formula>
    </cfRule>
    <cfRule type="cellIs" priority="4" operator="between" aboveAverage="0" equalAverage="0" bottom="0" percent="0" rank="0" text="" dxfId="2">
      <formula>1</formula>
      <formula>5</formula>
    </cfRule>
  </conditionalFormatting>
  <conditionalFormatting sqref="E17:E21">
    <cfRule type="cellIs" priority="5" operator="greaterThanOrEqual" aboveAverage="0" equalAverage="0" bottom="0" percent="0" rank="0" text="" dxfId="0">
      <formula>15</formula>
    </cfRule>
    <cfRule type="cellIs" priority="6" operator="between" aboveAverage="0" equalAverage="0" bottom="0" percent="0" rank="0" text="" dxfId="1">
      <formula>6</formula>
      <formula>14</formula>
    </cfRule>
    <cfRule type="cellIs" priority="7" operator="between" aboveAverage="0" equalAverage="0" bottom="0" percent="0" rank="0" text="" dxfId="2">
      <formula>1</formula>
      <formula>5</formula>
    </cfRule>
  </conditionalFormatting>
  <conditionalFormatting sqref="E25:E29">
    <cfRule type="cellIs" priority="8" operator="greaterThanOrEqual" aboveAverage="0" equalAverage="0" bottom="0" percent="0" rank="0" text="" dxfId="0">
      <formula>15</formula>
    </cfRule>
    <cfRule type="cellIs" priority="9" operator="between" aboveAverage="0" equalAverage="0" bottom="0" percent="0" rank="0" text="" dxfId="1">
      <formula>6</formula>
      <formula>14</formula>
    </cfRule>
    <cfRule type="cellIs" priority="10" operator="between" aboveAverage="0" equalAverage="0" bottom="0" percent="0" rank="0" text="" dxfId="2">
      <formula>1</formula>
      <formula>5</formula>
    </cfRule>
  </conditionalFormatting>
  <conditionalFormatting sqref="K9:K13">
    <cfRule type="cellIs" priority="11" operator="greaterThanOrEqual" aboveAverage="0" equalAverage="0" bottom="0" percent="0" rank="0" text="" dxfId="0">
      <formula>15</formula>
    </cfRule>
    <cfRule type="cellIs" priority="12" operator="between" aboveAverage="0" equalAverage="0" bottom="0" percent="0" rank="0" text="" dxfId="1">
      <formula>6</formula>
      <formula>14</formula>
    </cfRule>
    <cfRule type="cellIs" priority="13" operator="between" aboveAverage="0" equalAverage="0" bottom="0" percent="0" rank="0" text="" dxfId="2">
      <formula>1</formula>
      <formula>5</formula>
    </cfRule>
  </conditionalFormatting>
  <conditionalFormatting sqref="K17:K21">
    <cfRule type="cellIs" priority="14" operator="greaterThanOrEqual" aboveAverage="0" equalAverage="0" bottom="0" percent="0" rank="0" text="" dxfId="0">
      <formula>15</formula>
    </cfRule>
    <cfRule type="cellIs" priority="15" operator="between" aboveAverage="0" equalAverage="0" bottom="0" percent="0" rank="0" text="" dxfId="1">
      <formula>6</formula>
      <formula>14</formula>
    </cfRule>
    <cfRule type="cellIs" priority="16" operator="between" aboveAverage="0" equalAverage="0" bottom="0" percent="0" rank="0" text="" dxfId="2">
      <formula>1</formula>
      <formula>5</formula>
    </cfRule>
  </conditionalFormatting>
  <conditionalFormatting sqref="K25:K29">
    <cfRule type="cellIs" priority="17" operator="greaterThanOrEqual" aboveAverage="0" equalAverage="0" bottom="0" percent="0" rank="0" text="" dxfId="0">
      <formula>15</formula>
    </cfRule>
    <cfRule type="cellIs" priority="18" operator="between" aboveAverage="0" equalAverage="0" bottom="0" percent="0" rank="0" text="" dxfId="1">
      <formula>6</formula>
      <formula>14</formula>
    </cfRule>
    <cfRule type="cellIs" priority="19" operator="between" aboveAverage="0" equalAverage="0" bottom="0" percent="0" rank="0" text="" dxfId="2">
      <formula>1</formula>
      <formula>5</formula>
    </cfRule>
  </conditionalFormatting>
  <dataValidations count="18">
    <dataValidation allowBlank="true" errorStyle="stop" operator="between" showDropDown="false" showErrorMessage="true" showInputMessage="false" sqref="C9:C13" type="list">
      <formula1>"1,2,3,4,5"</formula1>
      <formula2>0</formula2>
    </dataValidation>
    <dataValidation allowBlank="true" errorStyle="stop" operator="between" showDropDown="false" showErrorMessage="true" showInputMessage="false" sqref="D9:D13" type="list">
      <formula1>"1,2,3,4,5"</formula1>
      <formula2>0</formula2>
    </dataValidation>
    <dataValidation allowBlank="true" errorStyle="stop" operator="between" showDropDown="false" showErrorMessage="true" showInputMessage="false" sqref="F9:F13" type="list">
      <formula1>"Oui,Non"</formula1>
      <formula2>0</formula2>
    </dataValidation>
    <dataValidation allowBlank="true" errorStyle="stop" operator="between" showDropDown="false" showErrorMessage="true" showInputMessage="false" sqref="C17:C21" type="list">
      <formula1>"1,2,3,4,5"</formula1>
      <formula2>0</formula2>
    </dataValidation>
    <dataValidation allowBlank="true" errorStyle="stop" operator="between" showDropDown="false" showErrorMessage="true" showInputMessage="false" sqref="D17:D21" type="list">
      <formula1>"1,2,3,4,5"</formula1>
      <formula2>0</formula2>
    </dataValidation>
    <dataValidation allowBlank="true" errorStyle="stop" operator="between" showDropDown="false" showErrorMessage="true" showInputMessage="false" sqref="F17:F21" type="list">
      <formula1>"Oui,Non"</formula1>
      <formula2>0</formula2>
    </dataValidation>
    <dataValidation allowBlank="true" errorStyle="stop" operator="between" showDropDown="false" showErrorMessage="true" showInputMessage="false" sqref="C25:C29" type="list">
      <formula1>"1,2,3,4,5"</formula1>
      <formula2>0</formula2>
    </dataValidation>
    <dataValidation allowBlank="true" errorStyle="stop" operator="between" showDropDown="false" showErrorMessage="true" showInputMessage="false" sqref="D25:D29" type="list">
      <formula1>"1,2,3,4,5"</formula1>
      <formula2>0</formula2>
    </dataValidation>
    <dataValidation allowBlank="true" errorStyle="stop" operator="between" showDropDown="false" showErrorMessage="true" showInputMessage="false" sqref="F25:F29" type="list">
      <formula1>"Oui,Non"</formula1>
      <formula2>0</formula2>
    </dataValidation>
    <dataValidation allowBlank="true" errorStyle="stop" operator="between" showDropDown="false" showErrorMessage="true" showInputMessage="false" sqref="I9:I13" type="list">
      <formula1>"1,2,3,4,5"</formula1>
      <formula2>0</formula2>
    </dataValidation>
    <dataValidation allowBlank="true" errorStyle="stop" operator="between" showDropDown="false" showErrorMessage="true" showInputMessage="false" sqref="J9:J13" type="list">
      <formula1>"1,2,3,4,5"</formula1>
      <formula2>0</formula2>
    </dataValidation>
    <dataValidation allowBlank="true" errorStyle="stop" operator="between" showDropDown="false" showErrorMessage="true" showInputMessage="false" sqref="L9:L13" type="list">
      <formula1>"Oui,Non"</formula1>
      <formula2>0</formula2>
    </dataValidation>
    <dataValidation allowBlank="true" errorStyle="stop" operator="between" showDropDown="false" showErrorMessage="true" showInputMessage="false" sqref="I17:I21" type="list">
      <formula1>"1,2,3,4,5"</formula1>
      <formula2>0</formula2>
    </dataValidation>
    <dataValidation allowBlank="true" errorStyle="stop" operator="between" showDropDown="false" showErrorMessage="true" showInputMessage="false" sqref="J17:J21" type="list">
      <formula1>"1,2,3,4,5"</formula1>
      <formula2>0</formula2>
    </dataValidation>
    <dataValidation allowBlank="true" errorStyle="stop" operator="between" showDropDown="false" showErrorMessage="true" showInputMessage="false" sqref="L17:L21" type="list">
      <formula1>"Oui,Non"</formula1>
      <formula2>0</formula2>
    </dataValidation>
    <dataValidation allowBlank="true" errorStyle="stop" operator="between" showDropDown="false" showErrorMessage="true" showInputMessage="false" sqref="I25:I29" type="list">
      <formula1>"1,2,3,4,5"</formula1>
      <formula2>0</formula2>
    </dataValidation>
    <dataValidation allowBlank="true" errorStyle="stop" operator="between" showDropDown="false" showErrorMessage="true" showInputMessage="false" sqref="J25:J29" type="list">
      <formula1>"1,2,3,4,5"</formula1>
      <formula2>0</formula2>
    </dataValidation>
    <dataValidation allowBlank="true" errorStyle="stop" operator="between" showDropDown="false" showErrorMessage="true" showInputMessage="false" sqref="L25:L29" type="list">
      <formula1>"Oui,Non"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G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2"/>
    <col collapsed="false" customWidth="true" hidden="false" outlineLevel="0" max="2" min="2" style="0" width="26"/>
    <col collapsed="false" customWidth="true" hidden="false" outlineLevel="0" max="6" min="3" style="0" width="22"/>
    <col collapsed="false" customWidth="true" hidden="false" outlineLevel="0" max="7" min="7" style="0" width="24"/>
    <col collapsed="false" customWidth="true" hidden="false" outlineLevel="0" max="8" min="8" style="0" width="2.2"/>
  </cols>
  <sheetData>
    <row r="1" customFormat="false" ht="24" hidden="false" customHeight="true" outlineLevel="0" collapsed="false">
      <c r="B1" s="24" t="s">
        <v>55</v>
      </c>
      <c r="C1" s="24"/>
      <c r="D1" s="24"/>
      <c r="E1" s="24"/>
      <c r="F1" s="24"/>
      <c r="G1" s="24"/>
    </row>
    <row r="2" customFormat="false" ht="15" hidden="false" customHeight="false" outlineLevel="0" collapsed="false">
      <c r="B2" s="31" t="s">
        <v>56</v>
      </c>
      <c r="C2" s="31"/>
      <c r="D2" s="31"/>
      <c r="E2" s="31"/>
      <c r="F2" s="31"/>
      <c r="G2" s="31"/>
    </row>
    <row r="4" customFormat="false" ht="15" hidden="false" customHeight="false" outlineLevel="0" collapsed="false">
      <c r="B4" s="42" t="s">
        <v>57</v>
      </c>
      <c r="C4" s="42"/>
      <c r="D4" s="42"/>
      <c r="E4" s="42"/>
      <c r="F4" s="42"/>
      <c r="G4" s="42"/>
    </row>
    <row r="5" customFormat="false" ht="27.75" hidden="false" customHeight="true" outlineLevel="0" collapsed="false">
      <c r="B5" s="55" t="s">
        <v>58</v>
      </c>
      <c r="C5" s="55" t="s">
        <v>59</v>
      </c>
      <c r="D5" s="55" t="s">
        <v>60</v>
      </c>
      <c r="E5" s="55" t="s">
        <v>61</v>
      </c>
      <c r="F5" s="55" t="s">
        <v>62</v>
      </c>
      <c r="G5" s="55" t="s">
        <v>63</v>
      </c>
    </row>
    <row r="6" customFormat="false" ht="42" hidden="false" customHeight="true" outlineLevel="0" collapsed="false">
      <c r="B6" s="56" t="s">
        <v>33</v>
      </c>
      <c r="C6" s="57" t="s">
        <v>64</v>
      </c>
      <c r="D6" s="57" t="s">
        <v>65</v>
      </c>
      <c r="E6" s="57" t="s">
        <v>66</v>
      </c>
      <c r="F6" s="57" t="s">
        <v>67</v>
      </c>
      <c r="G6" s="57" t="s">
        <v>68</v>
      </c>
    </row>
    <row r="7" customFormat="false" ht="42" hidden="false" customHeight="true" outlineLevel="0" collapsed="false">
      <c r="B7" s="56" t="s">
        <v>35</v>
      </c>
      <c r="C7" s="57" t="s">
        <v>69</v>
      </c>
      <c r="D7" s="57" t="s">
        <v>70</v>
      </c>
      <c r="E7" s="57" t="s">
        <v>71</v>
      </c>
      <c r="F7" s="57" t="s">
        <v>72</v>
      </c>
      <c r="G7" s="57" t="s">
        <v>73</v>
      </c>
    </row>
    <row r="8" customFormat="false" ht="30" hidden="false" customHeight="true" outlineLevel="0" collapsed="false">
      <c r="B8" s="57"/>
      <c r="C8" s="57"/>
      <c r="D8" s="57"/>
      <c r="E8" s="57"/>
      <c r="F8" s="57"/>
      <c r="G8" s="57"/>
    </row>
    <row r="9" customFormat="false" ht="30" hidden="false" customHeight="true" outlineLevel="0" collapsed="false">
      <c r="B9" s="57"/>
      <c r="C9" s="57"/>
      <c r="D9" s="57"/>
      <c r="E9" s="57"/>
      <c r="F9" s="57"/>
      <c r="G9" s="57"/>
    </row>
    <row r="12" customFormat="false" ht="15" hidden="false" customHeight="false" outlineLevel="0" collapsed="false">
      <c r="B12" s="42" t="s">
        <v>74</v>
      </c>
      <c r="C12" s="42"/>
      <c r="D12" s="42"/>
      <c r="E12" s="42"/>
      <c r="F12" s="42"/>
      <c r="G12" s="42"/>
    </row>
    <row r="13" customFormat="false" ht="25.5" hidden="false" customHeight="true" outlineLevel="0" collapsed="false">
      <c r="B13" s="55" t="s">
        <v>75</v>
      </c>
      <c r="C13" s="55" t="s">
        <v>76</v>
      </c>
      <c r="D13" s="55" t="s">
        <v>77</v>
      </c>
      <c r="E13" s="55" t="s">
        <v>78</v>
      </c>
      <c r="F13" s="55" t="s">
        <v>79</v>
      </c>
      <c r="G13" s="55" t="s">
        <v>80</v>
      </c>
    </row>
    <row r="14" customFormat="false" ht="15.75" hidden="false" customHeight="true" outlineLevel="0" collapsed="false">
      <c r="B14" s="58" t="s">
        <v>81</v>
      </c>
      <c r="C14" s="58" t="s">
        <v>82</v>
      </c>
      <c r="D14" s="28" t="s">
        <v>83</v>
      </c>
      <c r="E14" s="30" t="n">
        <v>46461</v>
      </c>
      <c r="F14" s="59" t="s">
        <v>84</v>
      </c>
      <c r="G14" s="36" t="s">
        <v>26</v>
      </c>
    </row>
    <row r="15" customFormat="false" ht="15.75" hidden="false" customHeight="true" outlineLevel="0" collapsed="false">
      <c r="B15" s="58" t="s">
        <v>85</v>
      </c>
      <c r="C15" s="58" t="s">
        <v>86</v>
      </c>
      <c r="D15" s="28" t="s">
        <v>87</v>
      </c>
      <c r="E15" s="30" t="n">
        <v>46487</v>
      </c>
      <c r="F15" s="59" t="s">
        <v>88</v>
      </c>
      <c r="G15" s="36" t="s">
        <v>26</v>
      </c>
    </row>
    <row r="16" customFormat="false" ht="15.75" hidden="false" customHeight="true" outlineLevel="0" collapsed="false">
      <c r="B16" s="58" t="s">
        <v>89</v>
      </c>
      <c r="C16" s="58" t="s">
        <v>90</v>
      </c>
      <c r="D16" s="28" t="s">
        <v>91</v>
      </c>
      <c r="E16" s="30" t="n">
        <v>46477</v>
      </c>
      <c r="F16" s="59" t="s">
        <v>88</v>
      </c>
      <c r="G16" s="36" t="s">
        <v>26</v>
      </c>
    </row>
    <row r="17" customFormat="false" ht="15.75" hidden="false" customHeight="true" outlineLevel="0" collapsed="false">
      <c r="B17" s="58" t="s">
        <v>92</v>
      </c>
      <c r="C17" s="58" t="s">
        <v>93</v>
      </c>
      <c r="D17" s="28" t="s">
        <v>94</v>
      </c>
      <c r="E17" s="30" t="n">
        <v>46509</v>
      </c>
      <c r="F17" s="59" t="s">
        <v>88</v>
      </c>
      <c r="G17" s="36" t="s">
        <v>26</v>
      </c>
    </row>
    <row r="18" customFormat="false" ht="15.75" hidden="false" customHeight="true" outlineLevel="0" collapsed="false">
      <c r="B18" s="58" t="s">
        <v>95</v>
      </c>
      <c r="C18" s="58" t="s">
        <v>96</v>
      </c>
      <c r="D18" s="28" t="s">
        <v>97</v>
      </c>
      <c r="E18" s="30" t="n">
        <v>46446</v>
      </c>
      <c r="F18" s="59" t="s">
        <v>84</v>
      </c>
      <c r="G18" s="36" t="s">
        <v>26</v>
      </c>
    </row>
    <row r="19" customFormat="false" ht="15.75" hidden="false" customHeight="true" outlineLevel="0" collapsed="false">
      <c r="B19" s="58"/>
      <c r="C19" s="58"/>
      <c r="D19" s="28"/>
      <c r="E19" s="30"/>
      <c r="F19" s="59"/>
      <c r="G19" s="36"/>
    </row>
    <row r="20" customFormat="false" ht="15.75" hidden="false" customHeight="true" outlineLevel="0" collapsed="false">
      <c r="B20" s="58"/>
      <c r="C20" s="58"/>
      <c r="D20" s="28"/>
      <c r="E20" s="30"/>
      <c r="F20" s="59"/>
      <c r="G20" s="36"/>
    </row>
    <row r="21" customFormat="false" ht="15.75" hidden="false" customHeight="true" outlineLevel="0" collapsed="false">
      <c r="B21" s="58"/>
      <c r="C21" s="58"/>
      <c r="D21" s="28"/>
      <c r="E21" s="30"/>
      <c r="F21" s="59"/>
      <c r="G21" s="36"/>
    </row>
    <row r="22" customFormat="false" ht="15.75" hidden="false" customHeight="true" outlineLevel="0" collapsed="false">
      <c r="B22" s="58"/>
      <c r="C22" s="58"/>
      <c r="D22" s="28"/>
      <c r="E22" s="30"/>
      <c r="F22" s="59"/>
      <c r="G22" s="36"/>
    </row>
    <row r="23" customFormat="false" ht="15.75" hidden="false" customHeight="true" outlineLevel="0" collapsed="false">
      <c r="B23" s="58"/>
      <c r="C23" s="58"/>
      <c r="D23" s="28"/>
      <c r="E23" s="30"/>
      <c r="F23" s="59"/>
      <c r="G23" s="36"/>
    </row>
    <row r="24" customFormat="false" ht="15" hidden="false" customHeight="false" outlineLevel="0" collapsed="false">
      <c r="B24" s="60" t="s">
        <v>98</v>
      </c>
      <c r="C24" s="60"/>
      <c r="D24" s="60"/>
      <c r="E24" s="60"/>
      <c r="F24" s="61" t="n">
        <f aca="false">IFERROR(COUNTIF(F14:F23,"Fait")/COUNTA(F14:F23),0)</f>
        <v>0</v>
      </c>
      <c r="G24" s="61"/>
    </row>
  </sheetData>
  <mergeCells count="6">
    <mergeCell ref="B1:G1"/>
    <mergeCell ref="B2:G2"/>
    <mergeCell ref="B4:G4"/>
    <mergeCell ref="B12:G12"/>
    <mergeCell ref="B24:E24"/>
    <mergeCell ref="F24:G24"/>
  </mergeCells>
  <conditionalFormatting sqref="F14:F23">
    <cfRule type="cellIs" priority="2" operator="equal" aboveAverage="0" equalAverage="0" bottom="0" percent="0" rank="0" text="" dxfId="3">
      <formula>"À faire"</formula>
    </cfRule>
    <cfRule type="cellIs" priority="3" operator="equal" aboveAverage="0" equalAverage="0" bottom="0" percent="0" rank="0" text="" dxfId="1">
      <formula>"En cours"</formula>
    </cfRule>
    <cfRule type="cellIs" priority="4" operator="equal" aboveAverage="0" equalAverage="0" bottom="0" percent="0" rank="0" text="" dxfId="2">
      <formula>"Fait"</formula>
    </cfRule>
  </conditionalFormatting>
  <dataValidations count="2">
    <dataValidation allowBlank="true" errorStyle="stop" operator="between" showDropDown="false" showErrorMessage="true" showInputMessage="false" sqref="F14:F23" type="list">
      <formula1>Paramètres!$H$5:$H$7</formula1>
      <formula2>0</formula2>
    </dataValidation>
    <dataValidation allowBlank="true" errorStyle="stop" operator="between" showDropDown="false" showErrorMessage="true" showInputMessage="false" sqref="G14:G23" type="list">
      <formula1>"Oui,Non,En cours"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H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2"/>
    <col collapsed="false" customWidth="true" hidden="false" outlineLevel="0" max="2" min="2" style="0" width="22"/>
    <col collapsed="false" customWidth="true" hidden="false" outlineLevel="0" max="3" min="3" style="0" width="2.2"/>
    <col collapsed="false" customWidth="true" hidden="false" outlineLevel="0" max="4" min="4" style="0" width="22"/>
    <col collapsed="false" customWidth="true" hidden="false" outlineLevel="0" max="5" min="5" style="0" width="2.2"/>
    <col collapsed="false" customWidth="true" hidden="false" outlineLevel="0" max="6" min="6" style="0" width="22"/>
    <col collapsed="false" customWidth="true" hidden="false" outlineLevel="0" max="7" min="7" style="0" width="2.2"/>
    <col collapsed="false" customWidth="true" hidden="false" outlineLevel="0" max="8" min="8" style="0" width="22"/>
    <col collapsed="false" customWidth="true" hidden="false" outlineLevel="0" max="9" min="9" style="0" width="2.2"/>
  </cols>
  <sheetData>
    <row r="1" customFormat="false" ht="25.5" hidden="false" customHeight="true" outlineLevel="0" collapsed="false">
      <c r="B1" s="62" t="s">
        <v>99</v>
      </c>
      <c r="C1" s="62"/>
      <c r="D1" s="62"/>
      <c r="E1" s="62"/>
      <c r="F1" s="62"/>
      <c r="G1" s="62"/>
      <c r="H1" s="62"/>
    </row>
    <row r="2" customFormat="false" ht="15" hidden="false" customHeight="false" outlineLevel="0" collapsed="false">
      <c r="B2" s="23" t="s">
        <v>100</v>
      </c>
      <c r="C2" s="23"/>
      <c r="D2" s="23"/>
      <c r="E2" s="23"/>
      <c r="F2" s="23"/>
      <c r="G2" s="23"/>
      <c r="H2" s="23"/>
    </row>
    <row r="4" customFormat="false" ht="15" hidden="false" customHeight="false" outlineLevel="0" collapsed="false">
      <c r="B4" s="63" t="s">
        <v>101</v>
      </c>
      <c r="D4" s="63" t="s">
        <v>102</v>
      </c>
      <c r="F4" s="63" t="s">
        <v>103</v>
      </c>
      <c r="H4" s="63" t="s">
        <v>104</v>
      </c>
    </row>
    <row r="5" customFormat="false" ht="15" hidden="false" customHeight="false" outlineLevel="0" collapsed="false">
      <c r="B5" s="64" t="s">
        <v>2</v>
      </c>
      <c r="D5" s="64" t="s">
        <v>105</v>
      </c>
      <c r="F5" s="64" t="s">
        <v>106</v>
      </c>
      <c r="H5" s="64" t="s">
        <v>88</v>
      </c>
    </row>
    <row r="6" customFormat="false" ht="15" hidden="false" customHeight="false" outlineLevel="0" collapsed="false">
      <c r="B6" s="64" t="s">
        <v>5</v>
      </c>
      <c r="D6" s="64" t="s">
        <v>107</v>
      </c>
      <c r="F6" s="64" t="s">
        <v>108</v>
      </c>
      <c r="H6" s="64" t="s">
        <v>84</v>
      </c>
    </row>
    <row r="7" customFormat="false" ht="15" hidden="false" customHeight="false" outlineLevel="0" collapsed="false">
      <c r="B7" s="64" t="s">
        <v>6</v>
      </c>
      <c r="D7" s="64" t="s">
        <v>109</v>
      </c>
      <c r="F7" s="64" t="s">
        <v>110</v>
      </c>
      <c r="H7" s="64" t="s">
        <v>111</v>
      </c>
    </row>
    <row r="8" customFormat="false" ht="15" hidden="false" customHeight="false" outlineLevel="0" collapsed="false">
      <c r="B8" s="64" t="s">
        <v>3</v>
      </c>
      <c r="D8" s="64" t="s">
        <v>112</v>
      </c>
      <c r="F8" s="64" t="s">
        <v>113</v>
      </c>
    </row>
    <row r="9" customFormat="false" ht="15" hidden="false" customHeight="false" outlineLevel="0" collapsed="false">
      <c r="B9" s="64" t="s">
        <v>4</v>
      </c>
      <c r="D9" s="64" t="s">
        <v>114</v>
      </c>
    </row>
    <row r="10" customFormat="false" ht="15" hidden="false" customHeight="false" outlineLevel="0" collapsed="false">
      <c r="B10" s="64" t="s">
        <v>7</v>
      </c>
    </row>
    <row r="11" customFormat="false" ht="15" hidden="false" customHeight="false" outlineLevel="0" collapsed="false">
      <c r="B11" s="64" t="s">
        <v>115</v>
      </c>
    </row>
    <row r="12" customFormat="false" ht="15" hidden="false" customHeight="false" outlineLevel="0" collapsed="false">
      <c r="B12" s="64" t="s">
        <v>116</v>
      </c>
    </row>
    <row r="13" customFormat="false" ht="15" hidden="false" customHeight="false" outlineLevel="0" collapsed="false">
      <c r="B13" s="64" t="s">
        <v>117</v>
      </c>
    </row>
  </sheetData>
  <mergeCells count="2">
    <mergeCell ref="B1:H1"/>
    <mergeCell ref="B2:H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C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2"/>
    <col collapsed="false" customWidth="true" hidden="false" outlineLevel="0" max="2" min="2" style="0" width="4"/>
    <col collapsed="false" customWidth="true" hidden="false" outlineLevel="0" max="3" min="3" style="0" width="112"/>
  </cols>
  <sheetData>
    <row r="1" customFormat="false" ht="30" hidden="false" customHeight="true" outlineLevel="0" collapsed="false">
      <c r="B1" s="65" t="s">
        <v>118</v>
      </c>
      <c r="C1" s="65"/>
    </row>
    <row r="2" customFormat="false" ht="18" hidden="false" customHeight="true" outlineLevel="0" collapsed="false">
      <c r="B2" s="66" t="s">
        <v>119</v>
      </c>
      <c r="C2" s="66"/>
    </row>
    <row r="3" customFormat="false" ht="6" hidden="false" customHeight="true" outlineLevel="0" collapsed="false"/>
    <row r="4" customFormat="false" ht="19.5" hidden="false" customHeight="true" outlineLevel="0" collapsed="false">
      <c r="B4" s="67" t="s">
        <v>120</v>
      </c>
      <c r="C4" s="67"/>
    </row>
    <row r="5" customFormat="false" ht="45" hidden="false" customHeight="true" outlineLevel="0" collapsed="false">
      <c r="B5" s="68" t="s">
        <v>121</v>
      </c>
      <c r="C5" s="68"/>
    </row>
    <row r="6" customFormat="false" ht="19.5" hidden="false" customHeight="true" outlineLevel="0" collapsed="false">
      <c r="B6" s="67" t="s">
        <v>122</v>
      </c>
      <c r="C6" s="67"/>
    </row>
    <row r="7" customFormat="false" ht="30" hidden="false" customHeight="true" outlineLevel="0" collapsed="false">
      <c r="B7" s="68" t="s">
        <v>123</v>
      </c>
      <c r="C7" s="68"/>
    </row>
    <row r="8" customFormat="false" ht="30" hidden="false" customHeight="true" outlineLevel="0" collapsed="false">
      <c r="B8" s="68" t="s">
        <v>124</v>
      </c>
      <c r="C8" s="68"/>
    </row>
    <row r="9" customFormat="false" ht="15.75" hidden="false" customHeight="true" outlineLevel="0" collapsed="false">
      <c r="B9" s="68" t="s">
        <v>125</v>
      </c>
      <c r="C9" s="68"/>
    </row>
    <row r="10" customFormat="false" ht="15.75" hidden="false" customHeight="true" outlineLevel="0" collapsed="false">
      <c r="B10" s="68" t="s">
        <v>126</v>
      </c>
      <c r="C10" s="68"/>
    </row>
    <row r="11" customFormat="false" ht="15.75" hidden="false" customHeight="true" outlineLevel="0" collapsed="false">
      <c r="B11" s="68" t="s">
        <v>127</v>
      </c>
      <c r="C11" s="68"/>
    </row>
    <row r="12" customFormat="false" ht="19.5" hidden="false" customHeight="true" outlineLevel="0" collapsed="false">
      <c r="B12" s="67" t="s">
        <v>128</v>
      </c>
      <c r="C12" s="67"/>
    </row>
    <row r="13" customFormat="false" ht="15.75" hidden="false" customHeight="true" outlineLevel="0" collapsed="false">
      <c r="B13" s="68" t="s">
        <v>129</v>
      </c>
      <c r="C13" s="68"/>
    </row>
    <row r="14" customFormat="false" ht="30" hidden="false" customHeight="true" outlineLevel="0" collapsed="false">
      <c r="B14" s="68" t="s">
        <v>130</v>
      </c>
      <c r="C14" s="68"/>
    </row>
    <row r="15" customFormat="false" ht="30" hidden="false" customHeight="true" outlineLevel="0" collapsed="false">
      <c r="B15" s="68" t="s">
        <v>131</v>
      </c>
      <c r="C15" s="68"/>
    </row>
    <row r="16" customFormat="false" ht="30" hidden="false" customHeight="true" outlineLevel="0" collapsed="false">
      <c r="B16" s="68" t="s">
        <v>132</v>
      </c>
      <c r="C16" s="68"/>
    </row>
    <row r="17" customFormat="false" ht="30" hidden="false" customHeight="true" outlineLevel="0" collapsed="false">
      <c r="B17" s="68" t="s">
        <v>133</v>
      </c>
      <c r="C17" s="68"/>
    </row>
    <row r="18" customFormat="false" ht="19.5" hidden="false" customHeight="true" outlineLevel="0" collapsed="false">
      <c r="B18" s="67" t="s">
        <v>134</v>
      </c>
      <c r="C18" s="67"/>
    </row>
    <row r="19" customFormat="false" ht="30" hidden="false" customHeight="true" outlineLevel="0" collapsed="false">
      <c r="B19" s="68" t="s">
        <v>135</v>
      </c>
      <c r="C19" s="68"/>
    </row>
    <row r="20" customFormat="false" ht="19.5" hidden="false" customHeight="true" outlineLevel="0" collapsed="false">
      <c r="B20" s="67" t="s">
        <v>136</v>
      </c>
      <c r="C20" s="67"/>
    </row>
    <row r="21" customFormat="false" ht="30" hidden="false" customHeight="true" outlineLevel="0" collapsed="false">
      <c r="B21" s="68" t="s">
        <v>137</v>
      </c>
      <c r="C21" s="68"/>
    </row>
  </sheetData>
  <mergeCells count="20">
    <mergeCell ref="B1:C1"/>
    <mergeCell ref="B2:C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2026-09-26T09:18:59Z</dcterms:created>
  <dc:creator>openpyxl</dc:creator>
  <dc:description/>
  <dc:language>en-US</dc:language>
  <cp:lastModifiedBy/>
  <dcterms:modified xsi:type="dcterms:W3CDTF">2026-09-26T11:19:01Z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