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DC052C4B-6F4C-48D0-84F1-5150A6807212}" xr6:coauthVersionLast="47" xr6:coauthVersionMax="47" xr10:uidLastSave="{00000000-0000-0000-0000-000000000000}"/>
  <bookViews>
    <workbookView xWindow="1380" yWindow="1380" windowWidth="25500" windowHeight="13500" tabRatio="500" xr2:uid="{00000000-000D-0000-FFFF-FFFF00000000}"/>
  </bookViews>
  <sheets>
    <sheet name="Bilan - Actif" sheetId="2" r:id="rId1"/>
    <sheet name="Bilan - Passif" sheetId="3" r:id="rId2"/>
    <sheet name="Synthèse &amp; Ratios" sheetId="4" r:id="rId3"/>
    <sheet name="Mode d'emploi" sheetId="1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4" l="1"/>
  <c r="D14" i="4"/>
  <c r="C14" i="4"/>
  <c r="G7" i="4"/>
  <c r="G6" i="4"/>
  <c r="D24" i="3"/>
  <c r="C24" i="3"/>
  <c r="G17" i="4" s="1"/>
  <c r="D17" i="3"/>
  <c r="C17" i="3"/>
  <c r="G16" i="4" s="1"/>
  <c r="D13" i="3"/>
  <c r="D26" i="3" s="1"/>
  <c r="D13" i="4" s="1"/>
  <c r="C13" i="3"/>
  <c r="G15" i="4" s="1"/>
  <c r="C4" i="3"/>
  <c r="F19" i="2"/>
  <c r="D16" i="4" s="1"/>
  <c r="E19" i="2"/>
  <c r="C16" i="4" s="1"/>
  <c r="D19" i="2"/>
  <c r="D21" i="2" s="1"/>
  <c r="C19" i="2"/>
  <c r="C21" i="2" s="1"/>
  <c r="E18" i="2"/>
  <c r="E17" i="2"/>
  <c r="E16" i="2"/>
  <c r="E15" i="2"/>
  <c r="F12" i="2"/>
  <c r="D12" i="2"/>
  <c r="C12" i="2"/>
  <c r="E11" i="2"/>
  <c r="E10" i="2"/>
  <c r="E9" i="2"/>
  <c r="E12" i="2" s="1"/>
  <c r="F4" i="2"/>
  <c r="C5" i="3" s="1"/>
  <c r="G13" i="4" l="1"/>
  <c r="E21" i="2"/>
  <c r="C15" i="4"/>
  <c r="G14" i="4"/>
  <c r="F21" i="2"/>
  <c r="D17" i="4" s="1"/>
  <c r="C26" i="3"/>
  <c r="C13" i="4" l="1"/>
  <c r="C6" i="4"/>
  <c r="G5" i="4"/>
  <c r="C5" i="4"/>
  <c r="C7" i="4" s="1"/>
  <c r="C8" i="4" s="1"/>
  <c r="C1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7" authorId="0" shapeId="0" xr:uid="{00000000-0006-0000-0100-000002000000}">
      <text>
        <r>
          <rPr>
            <sz val="10"/>
            <rFont val="Arial"/>
            <family val="2"/>
          </rPr>
          <t>Net = Brut − Amortissements &amp; dépréciations. Colonne calculée automatiquement.</t>
        </r>
      </text>
    </comment>
    <comment ref="C9" authorId="0" shapeId="0" xr:uid="{00000000-0006-0000-0100-000001000000}">
      <text>
        <r>
          <rPr>
            <sz val="10"/>
            <rFont val="Arial"/>
            <family val="2"/>
          </rPr>
          <t>Saisissez la valeur d'acquisition (coût historique) du poste.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2" authorId="0" shapeId="0" xr:uid="{00000000-0006-0000-0200-000001000000}">
      <text>
        <r>
          <rPr>
            <sz val="10"/>
            <rFont val="Arial"/>
            <family val="2"/>
          </rPr>
          <t>Le résultat de l'exercice provient du compte de résultat (bénéfice ou perte).</t>
        </r>
      </text>
    </comment>
  </commentList>
</comments>
</file>

<file path=xl/sharedStrings.xml><?xml version="1.0" encoding="utf-8"?>
<sst xmlns="http://schemas.openxmlformats.org/spreadsheetml/2006/main" count="114" uniqueCount="112">
  <si>
    <t>BILAN COMPTABLE</t>
  </si>
  <si>
    <t>Modèle Excel — Actif / Passif · Exercice 2027</t>
  </si>
  <si>
    <t>À quoi sert ce classeur ?</t>
  </si>
  <si>
    <t>Le bilan comptable est une photographie du patrimoine de votre entreprise à la date de clôture de l'exercice. Il oppose l'ACTIF (ce que l'entreprise possède) au PASSIF (comment c'est financé). Ce modèle calcule automatiquement tous les totaux, contrôle l'équilibre Actif = Passif et restitue les principaux ratios de santé financière.</t>
  </si>
  <si>
    <t>Comment l'utiliser en 4 étapes</t>
  </si>
  <si>
    <t>1</t>
  </si>
  <si>
    <t>Renseignez l'en-tête</t>
  </si>
  <si>
    <t>Onglet « Bilan - Actif » : indiquez la raison sociale, la date de clôture et l'exercice.</t>
  </si>
  <si>
    <t>2</t>
  </si>
  <si>
    <t>Saisissez l'Actif</t>
  </si>
  <si>
    <t>Complétez les colonnes Brut et Amortissements. La valeur Nette se calcule seule.</t>
  </si>
  <si>
    <t>3</t>
  </si>
  <si>
    <t>Saisissez le Passif</t>
  </si>
  <si>
    <t>Reportez capitaux propres et dettes dans l'onglet « Bilan - Passif ».</t>
  </si>
  <si>
    <t>4</t>
  </si>
  <si>
    <t>Lisez la Synthèse</t>
  </si>
  <si>
    <t>L'onglet « Synthèse &amp; Ratios » vérifie l'équilibre et affiche les indicateurs.</t>
  </si>
  <si>
    <t>Repères de saisie</t>
  </si>
  <si>
    <t>Cellule à remplir</t>
  </si>
  <si>
    <t>Zone crème : ce sont les seules cellules que vous saisissez.</t>
  </si>
  <si>
    <t>Sous-total automatique</t>
  </si>
  <si>
    <t>Calculé par formule — ne rien y écrire.</t>
  </si>
  <si>
    <t>Total général</t>
  </si>
  <si>
    <t>Résultat consolidé Actif / Passif.</t>
  </si>
  <si>
    <t>Astuce : le principe fondamental du bilan est l'équilibre — le total de l'Actif doit toujours être égal au total du Passif. L'onglet Synthèse signale immédiatement tout écart.</t>
  </si>
  <si>
    <t>BILAN — ACTIF</t>
  </si>
  <si>
    <t>Ce que l'entreprise possède · classé par liquidité croissante</t>
  </si>
  <si>
    <t>Raison sociale</t>
  </si>
  <si>
    <t>Société Modèle SARL</t>
  </si>
  <si>
    <t>Date de clôture</t>
  </si>
  <si>
    <t>Exercice</t>
  </si>
  <si>
    <t>Unité</t>
  </si>
  <si>
    <t>Euros (€)</t>
  </si>
  <si>
    <t>POSTES DE L'ACTIF</t>
  </si>
  <si>
    <t>Brut</t>
  </si>
  <si>
    <t>Amort. &amp; dépréc.</t>
  </si>
  <si>
    <t>Net 2027</t>
  </si>
  <si>
    <t>Net 2026</t>
  </si>
  <si>
    <t>ACTIF IMMOBILISÉ</t>
  </si>
  <si>
    <t xml:space="preserve">   Immobilisations incorporelles (logiciels, brevets)</t>
  </si>
  <si>
    <t xml:space="preserve">   Immobilisations corporelles (matériel, mobilier)</t>
  </si>
  <si>
    <t xml:space="preserve">   Immobilisations financières (dépôts, cautions)</t>
  </si>
  <si>
    <t>Total de l'actif immobilisé</t>
  </si>
  <si>
    <t>ACTIF CIRCULANT</t>
  </si>
  <si>
    <t xml:space="preserve">   Stocks et en-cours</t>
  </si>
  <si>
    <t xml:space="preserve">   Créances clients et comptes rattachés</t>
  </si>
  <si>
    <t xml:space="preserve">   Autres créances (fiscales, sociales)</t>
  </si>
  <si>
    <t xml:space="preserve">   Disponibilités (banque, caisse)</t>
  </si>
  <si>
    <t>Total de l'actif circulant</t>
  </si>
  <si>
    <t>TOTAL GÉNÉRAL DE L'ACTIF</t>
  </si>
  <si>
    <t>Les postes sont classés par liquidité croissante : du moins liquide (immobilisations) au plus liquide (disponibilités).</t>
  </si>
  <si>
    <t>BILAN — PASSIF</t>
  </si>
  <si>
    <t>Comment l'entreprise est financée · classé par exigibilité croissante</t>
  </si>
  <si>
    <t>POSTES DU PASSIF</t>
  </si>
  <si>
    <t>Montant 2027</t>
  </si>
  <si>
    <t>Montant 2026</t>
  </si>
  <si>
    <t>CAPITAUX PROPRES</t>
  </si>
  <si>
    <t xml:space="preserve">   Capital social</t>
  </si>
  <si>
    <t xml:space="preserve">   Réserves</t>
  </si>
  <si>
    <t xml:space="preserve">   Report à nouveau</t>
  </si>
  <si>
    <t xml:space="preserve">   Résultat de l'exercice</t>
  </si>
  <si>
    <t>Total des capitaux propres</t>
  </si>
  <si>
    <t>PROVISIONS POUR RISQUES ET CHARGES</t>
  </si>
  <si>
    <t xml:space="preserve">   Provisions pour risques et charges</t>
  </si>
  <si>
    <t>Total des provisions</t>
  </si>
  <si>
    <t>DETTES</t>
  </si>
  <si>
    <t xml:space="preserve">   Emprunts et dettes financières</t>
  </si>
  <si>
    <t xml:space="preserve">   Dettes fournisseurs et comptes rattachés</t>
  </si>
  <si>
    <t xml:space="preserve">   Dettes fiscales et sociales</t>
  </si>
  <si>
    <t xml:space="preserve">   Autres dettes</t>
  </si>
  <si>
    <t>Total des dettes</t>
  </si>
  <si>
    <t>TOTAL GÉNÉRAL DU PASSIF</t>
  </si>
  <si>
    <t>Les postes sont classés par exigibilité croissante : des ressources stables (capitaux propres) aux dettes les plus exigibles.</t>
  </si>
  <si>
    <t>SYNTHÈSE &amp; RATIOS FINANCIERS</t>
  </si>
  <si>
    <t>Exercice 2027 — vue d'ensemble et indicateurs de pilotage</t>
  </si>
  <si>
    <t>Contrôle d'équilibre du bilan</t>
  </si>
  <si>
    <t>Indicateurs clés</t>
  </si>
  <si>
    <t>Total Actif (net)</t>
  </si>
  <si>
    <t>Total du bilan 2027</t>
  </si>
  <si>
    <t>Total Passif</t>
  </si>
  <si>
    <t>Résultat de l'exercice</t>
  </si>
  <si>
    <t>Écart (Actif − Passif)</t>
  </si>
  <si>
    <t>Trésorerie disponible</t>
  </si>
  <si>
    <t>État</t>
  </si>
  <si>
    <t>Ratios financiers</t>
  </si>
  <si>
    <t>Structure du bilan 2027</t>
  </si>
  <si>
    <t>Ratio</t>
  </si>
  <si>
    <t>2027</t>
  </si>
  <si>
    <t>2026</t>
  </si>
  <si>
    <t>Masse</t>
  </si>
  <si>
    <t>Montant</t>
  </si>
  <si>
    <t>Autonomie financière (Cap. propres / Total passif)</t>
  </si>
  <si>
    <t>Actif immobilisé</t>
  </si>
  <si>
    <t>Taux d'endettement (Dettes / Cap. propres)</t>
  </si>
  <si>
    <t>Actif circulant</t>
  </si>
  <si>
    <t>Fonds de roulement (Cap. propres − Actif immo.)</t>
  </si>
  <si>
    <t>Capitaux propres</t>
  </si>
  <si>
    <t>Liquidité générale (Actif circ. / Dettes)</t>
  </si>
  <si>
    <t>Provisions</t>
  </si>
  <si>
    <t>Solvabilité (Total actif / Dettes)</t>
  </si>
  <si>
    <t>Dettes</t>
  </si>
  <si>
    <t>Lecture des ratios</t>
  </si>
  <si>
    <t>•  Autonomie financière</t>
  </si>
  <si>
    <t>Part des ressources appartenant à l'entreprise. Plus c'est élevé, plus l'entreprise est indépendante.</t>
  </si>
  <si>
    <t>•  Taux d'endettement</t>
  </si>
  <si>
    <t>Poids des dettes par rapport aux fonds propres. En dessous de 1, l'endettement reste maîtrisé.</t>
  </si>
  <si>
    <t>•  Fonds de roulement</t>
  </si>
  <si>
    <t>Ressources stables restant après financement des immobilisations. Positif = marge de sécurité.</t>
  </si>
  <si>
    <t>•  Liquidité générale</t>
  </si>
  <si>
    <t>Capacité à couvrir les dettes avec l'actif circulant. Au-dessus de 1, la trésorerie est confortable.</t>
  </si>
  <si>
    <t>•  Solvabilité</t>
  </si>
  <si>
    <t>Mesure la capacité globale à rembourser l'ensemble des dettes.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</si>
</sst>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;[Red]\-#,##0&quot; €&quot;;\—"/>
    <numFmt numFmtId="165" formatCode="0.0\ %"/>
  </numFmts>
  <fonts count="28" x14ac:knownFonts="1">
    <font>
      <sz val="11"/>
      <color theme="1"/>
      <name val="Calibri"/>
      <family val="2"/>
      <charset val="1"/>
    </font>
    <font>
      <b/>
      <sz val="26"/>
      <color rgb="FFFFFFFF"/>
      <name val="Calibri"/>
      <charset val="1"/>
    </font>
    <font>
      <sz val="12"/>
      <color rgb="FFE8D3B8"/>
      <name val="Calibri"/>
      <charset val="1"/>
    </font>
    <font>
      <sz val="11"/>
      <color rgb="FF1A2B27"/>
      <name val="Calibri"/>
      <charset val="1"/>
    </font>
    <font>
      <b/>
      <sz val="11"/>
      <color rgb="FF1A2B27"/>
      <name val="Calibri"/>
      <charset val="1"/>
    </font>
    <font>
      <sz val="10"/>
      <color rgb="FF6B7A75"/>
      <name val="Calibri"/>
      <charset val="1"/>
    </font>
    <font>
      <b/>
      <sz val="10"/>
      <color rgb="FF1A2B27"/>
      <name val="Calibri"/>
      <charset val="1"/>
    </font>
    <font>
      <i/>
      <sz val="10"/>
      <color rgb="FF2E5A4E"/>
      <name val="Calibri"/>
      <charset val="1"/>
    </font>
    <font>
      <b/>
      <sz val="20"/>
      <color rgb="FFFFFFFF"/>
      <name val="Calibri"/>
      <charset val="1"/>
    </font>
    <font>
      <sz val="11"/>
      <color rgb="FFE8D3B8"/>
      <name val="Calibri"/>
      <charset val="1"/>
    </font>
    <font>
      <b/>
      <sz val="10"/>
      <color rgb="FF6B7A75"/>
      <name val="Calibri"/>
      <charset val="1"/>
    </font>
    <font>
      <i/>
      <sz val="10"/>
      <color rgb="FF6B7A75"/>
      <name val="Calibri"/>
      <charset val="1"/>
    </font>
    <font>
      <b/>
      <sz val="10.5"/>
      <color rgb="FFFFFFFF"/>
      <name val="Calibri"/>
      <charset val="1"/>
    </font>
    <font>
      <b/>
      <sz val="11"/>
      <color rgb="FFFFFFFF"/>
      <name val="Calibri"/>
      <charset val="1"/>
    </font>
    <font>
      <sz val="10.5"/>
      <color rgb="FF1A2B27"/>
      <name val="Calibri"/>
      <charset val="1"/>
    </font>
    <font>
      <sz val="11"/>
      <color rgb="FF0000FF"/>
      <name val="Calibri"/>
      <charset val="1"/>
    </font>
    <font>
      <b/>
      <sz val="10.5"/>
      <color rgb="FF1F3A34"/>
      <name val="Calibri"/>
      <charset val="1"/>
    </font>
    <font>
      <b/>
      <sz val="11"/>
      <color rgb="FF1F3A34"/>
      <name val="Calibri"/>
      <charset val="1"/>
    </font>
    <font>
      <b/>
      <sz val="12"/>
      <color rgb="FFFFFFFF"/>
      <name val="Calibri"/>
      <charset val="1"/>
    </font>
    <font>
      <i/>
      <sz val="9.5"/>
      <color rgb="FF6B7A75"/>
      <name val="Calibri"/>
      <charset val="1"/>
    </font>
    <font>
      <sz val="10"/>
      <name val="Arial"/>
      <family val="2"/>
    </font>
    <font>
      <sz val="11"/>
      <color rgb="FF008000"/>
      <name val="Calibri"/>
      <charset val="1"/>
    </font>
    <font>
      <b/>
      <sz val="10"/>
      <color rgb="FFFFFFFF"/>
      <name val="Calibri"/>
      <charset val="1"/>
    </font>
    <font>
      <sz val="10"/>
      <color rgb="FF1A2B27"/>
      <name val="Calibri"/>
      <charset val="1"/>
    </font>
    <font>
      <b/>
      <sz val="10.5"/>
      <color rgb="FF1A2B27"/>
      <name val="Calibri"/>
      <charset val="1"/>
    </font>
    <font>
      <sz val="10.5"/>
      <color rgb="FF6B7A75"/>
      <name val="Calibri"/>
      <charset val="1"/>
    </font>
    <font>
      <b/>
      <sz val="9.5"/>
      <color rgb="FF2E5A4E"/>
      <name val="Calibri"/>
      <charset val="1"/>
    </font>
    <font>
      <sz val="9"/>
      <color rgb="FF6B7A75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F3A34"/>
        <bgColor rgb="FF1A2B27"/>
      </patternFill>
    </fill>
    <fill>
      <patternFill patternType="solid">
        <fgColor rgb="FFB5763A"/>
        <bgColor rgb="FF878787"/>
      </patternFill>
    </fill>
    <fill>
      <patternFill patternType="solid">
        <fgColor rgb="FFEAF0EC"/>
        <bgColor rgb="FFFFF6E6"/>
      </patternFill>
    </fill>
    <fill>
      <patternFill patternType="solid">
        <fgColor rgb="FFFFF6E6"/>
        <bgColor rgb="FFFFFFFF"/>
      </patternFill>
    </fill>
    <fill>
      <patternFill patternType="solid">
        <fgColor rgb="FFD5E2DA"/>
        <bgColor rgb="FFD9D9D9"/>
      </patternFill>
    </fill>
    <fill>
      <patternFill patternType="solid">
        <fgColor rgb="FF2E5A4E"/>
        <bgColor rgb="FF1F3A34"/>
      </patternFill>
    </fill>
    <fill>
      <patternFill patternType="solid">
        <fgColor rgb="FFFFFFFF"/>
        <bgColor rgb="FFFFF6E6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B5763A"/>
      </bottom>
      <diagonal/>
    </border>
    <border>
      <left style="thin">
        <color rgb="FFC9D6CF"/>
      </left>
      <right style="thin">
        <color rgb="FFC9D6CF"/>
      </right>
      <top style="thin">
        <color rgb="FFC9D6CF"/>
      </top>
      <bottom style="thin">
        <color rgb="FFC9D6CF"/>
      </bottom>
      <diagonal/>
    </border>
    <border>
      <left style="thin">
        <color rgb="FFD9C08F"/>
      </left>
      <right style="thin">
        <color rgb="FFD9C08F"/>
      </right>
      <top style="thin">
        <color rgb="FFD9C08F"/>
      </top>
      <bottom style="thin">
        <color rgb="FFD9C08F"/>
      </bottom>
      <diagonal/>
    </border>
    <border>
      <left style="thin">
        <color rgb="FF1F3A34"/>
      </left>
      <right style="thin">
        <color rgb="FF1F3A34"/>
      </right>
      <top style="thin">
        <color rgb="FF1F3A34"/>
      </top>
      <bottom style="thin">
        <color rgb="FF1F3A34"/>
      </bottom>
      <diagonal/>
    </border>
    <border>
      <left style="medium">
        <color rgb="FF1F3A34"/>
      </left>
      <right style="medium">
        <color rgb="FF1F3A34"/>
      </right>
      <top style="medium">
        <color rgb="FF1F3A34"/>
      </top>
      <bottom style="medium">
        <color rgb="FF1F3A34"/>
      </bottom>
      <diagonal/>
    </border>
  </borders>
  <cellStyleXfs count="1">
    <xf numFmtId="0" fontId="0" fillId="0" borderId="0"/>
  </cellStyleXfs>
  <cellXfs count="63">
    <xf numFmtId="0" fontId="0" fillId="0" borderId="0" xfId="0"/>
    <xf numFmtId="164" fontId="4" fillId="4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4" fontId="21" fillId="0" borderId="2" xfId="0" applyNumberFormat="1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1" fontId="3" fillId="5" borderId="3" xfId="0" applyNumberFormat="1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9" fillId="7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0" fillId="5" borderId="3" xfId="0" applyFill="1" applyBorder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6" borderId="2" xfId="0" applyFill="1" applyBorder="1"/>
    <xf numFmtId="0" fontId="0" fillId="2" borderId="4" xfId="0" applyFill="1" applyBorder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left" vertical="center"/>
    </xf>
    <xf numFmtId="0" fontId="3" fillId="7" borderId="2" xfId="0" applyFont="1" applyFill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164" fontId="15" fillId="5" borderId="3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0" fontId="16" fillId="6" borderId="2" xfId="0" applyFont="1" applyFill="1" applyBorder="1" applyAlignment="1">
      <alignment horizontal="left" vertical="center"/>
    </xf>
    <xf numFmtId="164" fontId="17" fillId="6" borderId="2" xfId="0" applyNumberFormat="1" applyFont="1" applyFill="1" applyBorder="1" applyAlignment="1">
      <alignment horizontal="right" vertical="center"/>
    </xf>
    <xf numFmtId="0" fontId="18" fillId="2" borderId="5" xfId="0" applyFont="1" applyFill="1" applyBorder="1" applyAlignment="1">
      <alignment horizontal="left" vertical="center"/>
    </xf>
    <xf numFmtId="164" fontId="18" fillId="2" borderId="5" xfId="0" applyNumberFormat="1" applyFont="1" applyFill="1" applyBorder="1" applyAlignment="1">
      <alignment horizontal="right" vertical="center"/>
    </xf>
    <xf numFmtId="0" fontId="3" fillId="8" borderId="2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 vertical="center"/>
    </xf>
    <xf numFmtId="164" fontId="18" fillId="2" borderId="2" xfId="0" applyNumberFormat="1" applyFont="1" applyFill="1" applyBorder="1" applyAlignment="1">
      <alignment horizontal="right" vertical="center"/>
    </xf>
    <xf numFmtId="0" fontId="22" fillId="3" borderId="2" xfId="0" applyFont="1" applyFill="1" applyBorder="1" applyAlignment="1">
      <alignment horizontal="left" vertical="center"/>
    </xf>
    <xf numFmtId="164" fontId="18" fillId="3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/>
    </xf>
    <xf numFmtId="0" fontId="22" fillId="7" borderId="2" xfId="0" applyFont="1" applyFill="1" applyBorder="1" applyAlignment="1">
      <alignment horizontal="left" vertical="center"/>
    </xf>
    <xf numFmtId="164" fontId="18" fillId="7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165" fontId="24" fillId="0" borderId="2" xfId="0" applyNumberFormat="1" applyFont="1" applyBorder="1" applyAlignment="1">
      <alignment horizontal="center" vertical="center"/>
    </xf>
    <xf numFmtId="165" fontId="25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164" fontId="23" fillId="0" borderId="2" xfId="0" applyNumberFormat="1" applyFont="1" applyBorder="1" applyAlignment="1">
      <alignment horizontal="right" vertical="center"/>
    </xf>
    <xf numFmtId="2" fontId="24" fillId="0" borderId="2" xfId="0" applyNumberFormat="1" applyFont="1" applyBorder="1" applyAlignment="1">
      <alignment horizontal="center" vertical="center"/>
    </xf>
    <xf numFmtId="2" fontId="25" fillId="0" borderId="2" xfId="0" applyNumberFormat="1" applyFont="1" applyBorder="1" applyAlignment="1">
      <alignment horizontal="center" vertical="center"/>
    </xf>
    <xf numFmtId="164" fontId="24" fillId="0" borderId="2" xfId="0" applyNumberFormat="1" applyFont="1" applyBorder="1" applyAlignment="1">
      <alignment horizontal="center" vertical="center"/>
    </xf>
    <xf numFmtId="164" fontId="25" fillId="0" borderId="2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</cellXfs>
  <cellStyles count="1">
    <cellStyle name="Standard" xfId="0" builtinId="0"/>
  </cellStyles>
  <dxfs count="10">
    <dxf>
      <font>
        <b/>
        <color rgb="FFB3261E"/>
        <name val="Calibri"/>
        <charset val="1"/>
      </font>
    </dxf>
    <dxf>
      <font>
        <b/>
        <color rgb="FF2E7D32"/>
        <name val="Calibri"/>
        <charset val="1"/>
      </font>
    </dxf>
    <dxf>
      <font>
        <b/>
        <color rgb="FFB3261E"/>
        <name val="Calibri"/>
        <charset val="1"/>
      </font>
    </dxf>
    <dxf>
      <font>
        <b/>
        <color rgb="FF2E7D32"/>
        <name val="Calibri"/>
        <charset val="1"/>
      </font>
    </dxf>
    <dxf>
      <font>
        <b/>
        <color rgb="FFB5763A"/>
        <name val="Calibri"/>
        <charset val="1"/>
      </font>
    </dxf>
    <dxf>
      <font>
        <b/>
        <color rgb="FF2E7D32"/>
        <name val="Calibri"/>
        <charset val="1"/>
      </font>
    </dxf>
    <dxf>
      <font>
        <b/>
        <color rgb="FFB3261E"/>
        <name val="Calibri"/>
        <charset val="1"/>
      </font>
      <fill>
        <patternFill>
          <bgColor rgb="FFF6C9C6"/>
        </patternFill>
      </fill>
    </dxf>
    <dxf>
      <font>
        <b/>
        <color rgb="FF2E7D32"/>
        <name val="Calibri"/>
        <charset val="1"/>
      </font>
      <fill>
        <patternFill>
          <bgColor rgb="FFC8E6C9"/>
        </patternFill>
      </fill>
    </dxf>
    <dxf>
      <font>
        <b/>
        <color rgb="FFB3261E"/>
        <name val="Calibri"/>
        <charset val="1"/>
      </font>
      <fill>
        <patternFill>
          <bgColor rgb="FFF6C9C6"/>
        </patternFill>
      </fill>
    </dxf>
    <dxf>
      <font>
        <b/>
        <color rgb="FFB3261E"/>
        <name val="Calibri"/>
        <charset val="1"/>
      </font>
      <fill>
        <patternFill>
          <bgColor rgb="FFF6C9C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5763A"/>
      <rgbColor rgb="FF800080"/>
      <rgbColor rgb="FF008080"/>
      <rgbColor rgb="FFC9D6CF"/>
      <rgbColor rgb="FF878787"/>
      <rgbColor rgb="FF9999FF"/>
      <rgbColor rgb="FF993366"/>
      <rgbColor rgb="FFFFF6E6"/>
      <rgbColor rgb="FFEAF0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5E2DA"/>
      <rgbColor rgb="FFC8E6C9"/>
      <rgbColor rgb="FFE8D3B8"/>
      <rgbColor rgb="FF99CCFF"/>
      <rgbColor rgb="FFD9C08F"/>
      <rgbColor rgb="FFCC99FF"/>
      <rgbColor rgb="FFF6C9C6"/>
      <rgbColor rgb="FF3366FF"/>
      <rgbColor rgb="FF33CCCC"/>
      <rgbColor rgb="FF99CC00"/>
      <rgbColor rgb="FFFFCC00"/>
      <rgbColor rgb="FFFF9900"/>
      <rgbColor rgb="FFFF6600"/>
      <rgbColor rgb="FF6B7A75"/>
      <rgbColor rgb="FF969696"/>
      <rgbColor rgb="FF003366"/>
      <rgbColor rgb="FF2E7D32"/>
      <rgbColor rgb="FF003300"/>
      <rgbColor rgb="FF1A2B27"/>
      <rgbColor rgb="FFB3261E"/>
      <rgbColor rgb="FF993366"/>
      <rgbColor rgb="FF2E5A4E"/>
      <rgbColor rgb="FF1F3A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Répartition Actif / Passif (2027)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2E5A4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'Synthèse &amp; Ratios'!$F$13:$F$17</c:f>
              <c:strCache>
                <c:ptCount val="5"/>
                <c:pt idx="0">
                  <c:v>Actif immobilisé</c:v>
                </c:pt>
                <c:pt idx="1">
                  <c:v>Actif circulant</c:v>
                </c:pt>
                <c:pt idx="2">
                  <c:v>Capitaux propres</c:v>
                </c:pt>
                <c:pt idx="3">
                  <c:v>Provisions</c:v>
                </c:pt>
                <c:pt idx="4">
                  <c:v>Dettes</c:v>
                </c:pt>
              </c:strCache>
            </c:strRef>
          </c:cat>
          <c:val>
            <c:numRef>
              <c:f>'Synthèse &amp; Ratios'!$G$12:$G$17</c:f>
              <c:numCache>
                <c:formatCode>General</c:formatCode>
                <c:ptCount val="6"/>
                <c:pt idx="0">
                  <c:v>0</c:v>
                </c:pt>
                <c:pt idx="1">
                  <c:v>87000</c:v>
                </c:pt>
                <c:pt idx="2">
                  <c:v>173000</c:v>
                </c:pt>
                <c:pt idx="3">
                  <c:v>136000</c:v>
                </c:pt>
                <c:pt idx="4">
                  <c:v>4000</c:v>
                </c:pt>
                <c:pt idx="5">
                  <c:v>120000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C-42DB-AA02-DB52BF4EE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070319"/>
        <c:axId val="23395390"/>
      </c:barChart>
      <c:catAx>
        <c:axId val="86070319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3395390"/>
        <c:crosses val="autoZero"/>
        <c:auto val="1"/>
        <c:lblAlgn val="ctr"/>
        <c:lblOffset val="100"/>
        <c:noMultiLvlLbl val="0"/>
      </c:catAx>
      <c:valAx>
        <c:axId val="2339539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[Red]\-#,##0&quot; €&quot;;\—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607031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18</xdr:row>
      <xdr:rowOff>0</xdr:rowOff>
    </xdr:from>
    <xdr:to>
      <xdr:col>9</xdr:col>
      <xdr:colOff>253800</xdr:colOff>
      <xdr:row>26</xdr:row>
      <xdr:rowOff>40680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5A4E"/>
    <pageSetUpPr fitToPage="1"/>
  </sheetPr>
  <dimension ref="A1:F23"/>
  <sheetViews>
    <sheetView showGridLines="0" tabSelected="1" zoomScaleNormal="100" workbookViewId="0">
      <pane ySplit="7" topLeftCell="A8" activePane="bottomLeft" state="frozen"/>
      <selection pane="bottomLeft" activeCell="G14" sqref="G14"/>
    </sheetView>
  </sheetViews>
  <sheetFormatPr baseColWidth="10" defaultColWidth="8.7109375" defaultRowHeight="15" x14ac:dyDescent="0.25"/>
  <cols>
    <col min="1" max="1" width="3.7109375" customWidth="1"/>
    <col min="2" max="2" width="46" customWidth="1"/>
    <col min="3" max="3" width="16" customWidth="1"/>
    <col min="4" max="4" width="20" customWidth="1"/>
    <col min="5" max="6" width="16" customWidth="1"/>
    <col min="7" max="7" width="3" customWidth="1"/>
  </cols>
  <sheetData>
    <row r="1" spans="1:6" ht="39.75" customHeight="1" x14ac:dyDescent="0.25">
      <c r="A1" s="9" t="s">
        <v>25</v>
      </c>
      <c r="B1" s="9"/>
      <c r="C1" s="9"/>
      <c r="D1" s="9"/>
      <c r="E1" s="9"/>
      <c r="F1" s="9"/>
    </row>
    <row r="2" spans="1:6" ht="19.5" customHeight="1" x14ac:dyDescent="0.25">
      <c r="A2" s="8" t="s">
        <v>26</v>
      </c>
      <c r="B2" s="8"/>
      <c r="C2" s="8"/>
      <c r="D2" s="8"/>
      <c r="E2" s="8"/>
      <c r="F2" s="8"/>
    </row>
    <row r="3" spans="1:6" ht="6" customHeight="1" x14ac:dyDescent="0.25"/>
    <row r="4" spans="1:6" ht="21.75" customHeight="1" x14ac:dyDescent="0.25">
      <c r="B4" s="23" t="s">
        <v>27</v>
      </c>
      <c r="C4" s="7" t="s">
        <v>28</v>
      </c>
      <c r="D4" s="7"/>
      <c r="E4" s="24" t="s">
        <v>29</v>
      </c>
      <c r="F4" s="25">
        <f>DATE(2027,12,31)</f>
        <v>46752</v>
      </c>
    </row>
    <row r="5" spans="1:6" ht="21.75" customHeight="1" x14ac:dyDescent="0.25">
      <c r="B5" s="23" t="s">
        <v>30</v>
      </c>
      <c r="C5" s="6">
        <v>2027</v>
      </c>
      <c r="D5" s="6"/>
      <c r="E5" s="24" t="s">
        <v>31</v>
      </c>
      <c r="F5" s="26" t="s">
        <v>32</v>
      </c>
    </row>
    <row r="6" spans="1:6" ht="6" customHeight="1" x14ac:dyDescent="0.25"/>
    <row r="7" spans="1:6" ht="30" customHeight="1" x14ac:dyDescent="0.25">
      <c r="B7" s="27" t="s">
        <v>33</v>
      </c>
      <c r="C7" s="28" t="s">
        <v>34</v>
      </c>
      <c r="D7" s="28" t="s">
        <v>35</v>
      </c>
      <c r="E7" s="28" t="s">
        <v>36</v>
      </c>
      <c r="F7" s="28" t="s">
        <v>37</v>
      </c>
    </row>
    <row r="8" spans="1:6" ht="21.75" customHeight="1" x14ac:dyDescent="0.25">
      <c r="B8" s="29" t="s">
        <v>38</v>
      </c>
      <c r="C8" s="30"/>
      <c r="D8" s="30"/>
      <c r="E8" s="30"/>
      <c r="F8" s="30"/>
    </row>
    <row r="9" spans="1:6" ht="19.5" customHeight="1" x14ac:dyDescent="0.25">
      <c r="B9" s="31" t="s">
        <v>39</v>
      </c>
      <c r="C9" s="32">
        <v>24000</v>
      </c>
      <c r="D9" s="32">
        <v>9000</v>
      </c>
      <c r="E9" s="33">
        <f>C9-D9</f>
        <v>15000</v>
      </c>
      <c r="F9" s="32">
        <v>11000</v>
      </c>
    </row>
    <row r="10" spans="1:6" ht="19.5" customHeight="1" x14ac:dyDescent="0.25">
      <c r="B10" s="31" t="s">
        <v>40</v>
      </c>
      <c r="C10" s="32">
        <v>110000</v>
      </c>
      <c r="D10" s="32">
        <v>46000</v>
      </c>
      <c r="E10" s="33">
        <f>C10-D10</f>
        <v>64000</v>
      </c>
      <c r="F10" s="32">
        <v>52000</v>
      </c>
    </row>
    <row r="11" spans="1:6" ht="19.5" customHeight="1" x14ac:dyDescent="0.25">
      <c r="B11" s="31" t="s">
        <v>41</v>
      </c>
      <c r="C11" s="32">
        <v>8000</v>
      </c>
      <c r="D11" s="32">
        <v>0</v>
      </c>
      <c r="E11" s="33">
        <f>C11-D11</f>
        <v>8000</v>
      </c>
      <c r="F11" s="32">
        <v>8000</v>
      </c>
    </row>
    <row r="12" spans="1:6" ht="21.75" customHeight="1" x14ac:dyDescent="0.25">
      <c r="B12" s="34" t="s">
        <v>42</v>
      </c>
      <c r="C12" s="35">
        <f>SUM(C9:C11)</f>
        <v>142000</v>
      </c>
      <c r="D12" s="35">
        <f>SUM(D9:D11)</f>
        <v>55000</v>
      </c>
      <c r="E12" s="35">
        <f>SUM(E9:E11)</f>
        <v>87000</v>
      </c>
      <c r="F12" s="35">
        <f>SUM(F9:F11)</f>
        <v>71000</v>
      </c>
    </row>
    <row r="13" spans="1:6" ht="6" customHeight="1" x14ac:dyDescent="0.25"/>
    <row r="14" spans="1:6" ht="21.75" customHeight="1" x14ac:dyDescent="0.25">
      <c r="B14" s="29" t="s">
        <v>43</v>
      </c>
      <c r="C14" s="30"/>
      <c r="D14" s="30"/>
      <c r="E14" s="30"/>
      <c r="F14" s="30"/>
    </row>
    <row r="15" spans="1:6" ht="19.5" customHeight="1" x14ac:dyDescent="0.25">
      <c r="B15" s="31" t="s">
        <v>44</v>
      </c>
      <c r="C15" s="32">
        <v>46000</v>
      </c>
      <c r="D15" s="32">
        <v>3000</v>
      </c>
      <c r="E15" s="33">
        <f>C15-D15</f>
        <v>43000</v>
      </c>
      <c r="F15" s="32">
        <v>38000</v>
      </c>
    </row>
    <row r="16" spans="1:6" ht="19.5" customHeight="1" x14ac:dyDescent="0.25">
      <c r="B16" s="31" t="s">
        <v>45</v>
      </c>
      <c r="C16" s="32">
        <v>72000</v>
      </c>
      <c r="D16" s="32">
        <v>2000</v>
      </c>
      <c r="E16" s="33">
        <f>C16-D16</f>
        <v>70000</v>
      </c>
      <c r="F16" s="32">
        <v>61000</v>
      </c>
    </row>
    <row r="17" spans="2:6" ht="19.5" customHeight="1" x14ac:dyDescent="0.25">
      <c r="B17" s="31" t="s">
        <v>46</v>
      </c>
      <c r="C17" s="32">
        <v>12000</v>
      </c>
      <c r="D17" s="32">
        <v>0</v>
      </c>
      <c r="E17" s="33">
        <f>C17-D17</f>
        <v>12000</v>
      </c>
      <c r="F17" s="32">
        <v>9000</v>
      </c>
    </row>
    <row r="18" spans="2:6" ht="19.5" customHeight="1" x14ac:dyDescent="0.25">
      <c r="B18" s="31" t="s">
        <v>47</v>
      </c>
      <c r="C18" s="32">
        <v>48000</v>
      </c>
      <c r="D18" s="32">
        <v>0</v>
      </c>
      <c r="E18" s="33">
        <f>C18-D18</f>
        <v>48000</v>
      </c>
      <c r="F18" s="32">
        <v>32000</v>
      </c>
    </row>
    <row r="19" spans="2:6" ht="21.75" customHeight="1" x14ac:dyDescent="0.25">
      <c r="B19" s="34" t="s">
        <v>48</v>
      </c>
      <c r="C19" s="35">
        <f>SUM(C15:C18)</f>
        <v>178000</v>
      </c>
      <c r="D19" s="35">
        <f>SUM(D15:D18)</f>
        <v>5000</v>
      </c>
      <c r="E19" s="35">
        <f>SUM(E15:E18)</f>
        <v>173000</v>
      </c>
      <c r="F19" s="35">
        <f>SUM(F15:F18)</f>
        <v>140000</v>
      </c>
    </row>
    <row r="20" spans="2:6" ht="6" customHeight="1" x14ac:dyDescent="0.25"/>
    <row r="21" spans="2:6" ht="27.75" customHeight="1" x14ac:dyDescent="0.25">
      <c r="B21" s="36" t="s">
        <v>49</v>
      </c>
      <c r="C21" s="37">
        <f>C12+C19</f>
        <v>320000</v>
      </c>
      <c r="D21" s="37">
        <f>D12+D19</f>
        <v>60000</v>
      </c>
      <c r="E21" s="37">
        <f>E12+E19</f>
        <v>260000</v>
      </c>
      <c r="F21" s="37">
        <f>F12+F19</f>
        <v>211000</v>
      </c>
    </row>
    <row r="23" spans="2:6" ht="15" customHeight="1" x14ac:dyDescent="0.25">
      <c r="B23" s="5" t="s">
        <v>50</v>
      </c>
      <c r="C23" s="5"/>
      <c r="D23" s="5"/>
      <c r="E23" s="5"/>
      <c r="F23" s="5"/>
    </row>
  </sheetData>
  <mergeCells count="5">
    <mergeCell ref="A1:F1"/>
    <mergeCell ref="A2:F2"/>
    <mergeCell ref="C4:D4"/>
    <mergeCell ref="C5:D5"/>
    <mergeCell ref="B23:F23"/>
  </mergeCells>
  <conditionalFormatting sqref="D9:D11">
    <cfRule type="expression" dxfId="9" priority="2">
      <formula>D9&gt;C9</formula>
    </cfRule>
  </conditionalFormatting>
  <conditionalFormatting sqref="D15:D18">
    <cfRule type="expression" dxfId="8" priority="5">
      <formula>D15&gt;C15</formula>
    </cfRule>
  </conditionalFormatting>
  <dataValidations count="2">
    <dataValidation type="whole" showErrorMessage="1" errorTitle="Année incorrecte" error="Veuillez saisir une année valide (ex. 2027)." promptTitle="Exercice" prompt="Saisissez l'exercice comptable (année)." sqref="C5" xr:uid="{00000000-0002-0000-0100-000000000000}">
      <formula1>2000</formula1>
      <formula2>2100</formula2>
    </dataValidation>
    <dataValidation type="decimal" operator="greaterThanOrEqual" allowBlank="1" showErrorMessage="1" errorTitle="Montant invalide" error="Le montant doit être positif ou nul." promptTitle="Montant (€)" prompt="Saisissez un montant en euros (positif ou nul)." sqref="C9:D11 F9:F11 C15:D18 F15:F18" xr:uid="{00000000-0002-0000-0100-000001000000}">
      <formula1>0</formula1>
      <formula2>0</formula2>
    </dataValidation>
  </dataValidations>
  <printOptions horizontalCentered="1"/>
  <pageMargins left="0.4" right="0.4" top="0.5" bottom="0.5" header="0.511811023622047" footer="0.511811023622047"/>
  <pageSetup fitToHeight="0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5763A"/>
    <pageSetUpPr fitToPage="1"/>
  </sheetPr>
  <dimension ref="A1:F28"/>
  <sheetViews>
    <sheetView showGridLines="0" zoomScaleNormal="100" workbookViewId="0">
      <pane ySplit="7" topLeftCell="A8" activePane="bottomLeft" state="frozen"/>
      <selection pane="bottomLeft"/>
    </sheetView>
  </sheetViews>
  <sheetFormatPr baseColWidth="10" defaultColWidth="8.7109375" defaultRowHeight="15" x14ac:dyDescent="0.25"/>
  <cols>
    <col min="1" max="1" width="3" customWidth="1"/>
    <col min="2" max="2" width="52" customWidth="1"/>
    <col min="3" max="4" width="20" customWidth="1"/>
    <col min="5" max="5" width="3" customWidth="1"/>
  </cols>
  <sheetData>
    <row r="1" spans="1:6" ht="39.75" customHeight="1" x14ac:dyDescent="0.25">
      <c r="A1" s="9" t="s">
        <v>51</v>
      </c>
      <c r="B1" s="9"/>
      <c r="C1" s="9"/>
      <c r="D1" s="9"/>
      <c r="E1" s="9"/>
      <c r="F1" s="9"/>
    </row>
    <row r="2" spans="1:6" ht="19.5" customHeight="1" x14ac:dyDescent="0.25">
      <c r="A2" s="8" t="s">
        <v>52</v>
      </c>
      <c r="B2" s="8"/>
      <c r="C2" s="8"/>
      <c r="D2" s="8"/>
      <c r="E2" s="8"/>
      <c r="F2" s="8"/>
    </row>
    <row r="3" spans="1:6" ht="6" customHeight="1" x14ac:dyDescent="0.25"/>
    <row r="4" spans="1:6" ht="21.75" customHeight="1" x14ac:dyDescent="0.25">
      <c r="B4" s="23" t="s">
        <v>27</v>
      </c>
      <c r="C4" s="4" t="str">
        <f>'Bilan - Actif'!C4</f>
        <v>Société Modèle SARL</v>
      </c>
      <c r="D4" s="4"/>
    </row>
    <row r="5" spans="1:6" ht="21.75" customHeight="1" x14ac:dyDescent="0.25">
      <c r="B5" s="23" t="s">
        <v>29</v>
      </c>
      <c r="C5" s="3">
        <f>'Bilan - Actif'!F4</f>
        <v>46752</v>
      </c>
      <c r="D5" s="3"/>
    </row>
    <row r="6" spans="1:6" ht="6" customHeight="1" x14ac:dyDescent="0.25"/>
    <row r="7" spans="1:6" ht="25.5" customHeight="1" x14ac:dyDescent="0.25">
      <c r="B7" s="27" t="s">
        <v>53</v>
      </c>
      <c r="C7" s="28" t="s">
        <v>54</v>
      </c>
      <c r="D7" s="28" t="s">
        <v>55</v>
      </c>
    </row>
    <row r="8" spans="1:6" ht="21.75" customHeight="1" x14ac:dyDescent="0.25">
      <c r="B8" s="29" t="s">
        <v>56</v>
      </c>
      <c r="C8" s="30"/>
      <c r="D8" s="30"/>
    </row>
    <row r="9" spans="1:6" ht="19.5" customHeight="1" x14ac:dyDescent="0.25">
      <c r="B9" s="31" t="s">
        <v>57</v>
      </c>
      <c r="C9" s="32">
        <v>80000</v>
      </c>
      <c r="D9" s="32">
        <v>80000</v>
      </c>
    </row>
    <row r="10" spans="1:6" ht="19.5" customHeight="1" x14ac:dyDescent="0.25">
      <c r="B10" s="31" t="s">
        <v>58</v>
      </c>
      <c r="C10" s="32">
        <v>28000</v>
      </c>
      <c r="D10" s="32">
        <v>18000</v>
      </c>
    </row>
    <row r="11" spans="1:6" ht="19.5" customHeight="1" x14ac:dyDescent="0.25">
      <c r="B11" s="31" t="s">
        <v>59</v>
      </c>
      <c r="C11" s="32">
        <v>6000</v>
      </c>
      <c r="D11" s="32">
        <v>4000</v>
      </c>
    </row>
    <row r="12" spans="1:6" ht="19.5" customHeight="1" x14ac:dyDescent="0.25">
      <c r="B12" s="31" t="s">
        <v>60</v>
      </c>
      <c r="C12" s="32">
        <v>22000</v>
      </c>
      <c r="D12" s="32">
        <v>17000</v>
      </c>
    </row>
    <row r="13" spans="1:6" ht="21.75" customHeight="1" x14ac:dyDescent="0.25">
      <c r="B13" s="34" t="s">
        <v>61</v>
      </c>
      <c r="C13" s="35">
        <f>SUM(C9:C12)</f>
        <v>136000</v>
      </c>
      <c r="D13" s="35">
        <f>SUM(D9:D12)</f>
        <v>119000</v>
      </c>
    </row>
    <row r="14" spans="1:6" ht="6" customHeight="1" x14ac:dyDescent="0.25"/>
    <row r="15" spans="1:6" ht="21.75" customHeight="1" x14ac:dyDescent="0.25">
      <c r="B15" s="29" t="s">
        <v>62</v>
      </c>
      <c r="C15" s="30"/>
      <c r="D15" s="30"/>
    </row>
    <row r="16" spans="1:6" ht="19.5" customHeight="1" x14ac:dyDescent="0.25">
      <c r="B16" s="31" t="s">
        <v>63</v>
      </c>
      <c r="C16" s="32">
        <v>4000</v>
      </c>
      <c r="D16" s="32">
        <v>3500</v>
      </c>
    </row>
    <row r="17" spans="2:4" ht="21.75" customHeight="1" x14ac:dyDescent="0.25">
      <c r="B17" s="34" t="s">
        <v>64</v>
      </c>
      <c r="C17" s="35">
        <f>SUM(C16:C16)</f>
        <v>4000</v>
      </c>
      <c r="D17" s="35">
        <f>SUM(D16:D16)</f>
        <v>3500</v>
      </c>
    </row>
    <row r="18" spans="2:4" ht="6" customHeight="1" x14ac:dyDescent="0.25"/>
    <row r="19" spans="2:4" ht="21.75" customHeight="1" x14ac:dyDescent="0.25">
      <c r="B19" s="29" t="s">
        <v>65</v>
      </c>
      <c r="C19" s="30"/>
      <c r="D19" s="30"/>
    </row>
    <row r="20" spans="2:4" ht="19.5" customHeight="1" x14ac:dyDescent="0.25">
      <c r="B20" s="31" t="s">
        <v>66</v>
      </c>
      <c r="C20" s="32">
        <v>60000</v>
      </c>
      <c r="D20" s="32">
        <v>50000</v>
      </c>
    </row>
    <row r="21" spans="2:4" ht="19.5" customHeight="1" x14ac:dyDescent="0.25">
      <c r="B21" s="31" t="s">
        <v>67</v>
      </c>
      <c r="C21" s="32">
        <v>38000</v>
      </c>
      <c r="D21" s="32">
        <v>25000</v>
      </c>
    </row>
    <row r="22" spans="2:4" ht="19.5" customHeight="1" x14ac:dyDescent="0.25">
      <c r="B22" s="31" t="s">
        <v>68</v>
      </c>
      <c r="C22" s="32">
        <v>17000</v>
      </c>
      <c r="D22" s="32">
        <v>10500</v>
      </c>
    </row>
    <row r="23" spans="2:4" ht="19.5" customHeight="1" x14ac:dyDescent="0.25">
      <c r="B23" s="31" t="s">
        <v>69</v>
      </c>
      <c r="C23" s="32">
        <v>5000</v>
      </c>
      <c r="D23" s="32">
        <v>3000</v>
      </c>
    </row>
    <row r="24" spans="2:4" ht="21.75" customHeight="1" x14ac:dyDescent="0.25">
      <c r="B24" s="34" t="s">
        <v>70</v>
      </c>
      <c r="C24" s="35">
        <f>SUM(C20:C23)</f>
        <v>120000</v>
      </c>
      <c r="D24" s="35">
        <f>SUM(D20:D23)</f>
        <v>88500</v>
      </c>
    </row>
    <row r="25" spans="2:4" ht="6" customHeight="1" x14ac:dyDescent="0.25"/>
    <row r="26" spans="2:4" ht="27.75" customHeight="1" x14ac:dyDescent="0.25">
      <c r="B26" s="36" t="s">
        <v>71</v>
      </c>
      <c r="C26" s="37">
        <f>C13+C17+C24</f>
        <v>260000</v>
      </c>
      <c r="D26" s="37">
        <f>D13+D17+D24</f>
        <v>211000</v>
      </c>
    </row>
    <row r="28" spans="2:4" ht="15" customHeight="1" x14ac:dyDescent="0.25">
      <c r="B28" s="5" t="s">
        <v>72</v>
      </c>
      <c r="C28" s="5"/>
      <c r="D28" s="5"/>
    </row>
  </sheetData>
  <mergeCells count="5">
    <mergeCell ref="A1:F1"/>
    <mergeCell ref="A2:F2"/>
    <mergeCell ref="C4:D4"/>
    <mergeCell ref="C5:D5"/>
    <mergeCell ref="B28:D28"/>
  </mergeCells>
  <dataValidations count="1">
    <dataValidation type="decimal" operator="greaterThanOrEqual" allowBlank="1" showErrorMessage="1" errorTitle="Montant invalide" error="Le montant doit être positif ou nul." promptTitle="Montant (€)" prompt="Saisissez un montant en euros." sqref="C9:D12 C16:D16 C20:D23" xr:uid="{00000000-0002-0000-0200-000000000000}">
      <formula1>0</formula1>
      <formula2>0</formula2>
    </dataValidation>
  </dataValidations>
  <printOptions horizontalCentered="1"/>
  <pageMargins left="0.4" right="0.4" top="0.5" bottom="0.5" header="0.511811023622047" footer="0.511811023622047"/>
  <pageSetup fitToHeight="0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5763A"/>
    <pageSetUpPr fitToPage="1"/>
  </sheetPr>
  <dimension ref="A1:G24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40" customWidth="1"/>
    <col min="3" max="4" width="20" customWidth="1"/>
    <col min="5" max="5" width="3" customWidth="1"/>
    <col min="6" max="6" width="30" customWidth="1"/>
    <col min="7" max="7" width="16" customWidth="1"/>
    <col min="8" max="8" width="3" customWidth="1"/>
  </cols>
  <sheetData>
    <row r="1" spans="1:7" ht="39.75" customHeight="1" x14ac:dyDescent="0.25">
      <c r="A1" s="9" t="s">
        <v>73</v>
      </c>
      <c r="B1" s="9"/>
      <c r="C1" s="9"/>
      <c r="D1" s="9"/>
      <c r="E1" s="9"/>
      <c r="F1" s="9"/>
      <c r="G1" s="9"/>
    </row>
    <row r="2" spans="1:7" ht="19.5" customHeight="1" x14ac:dyDescent="0.25">
      <c r="A2" s="8" t="s">
        <v>74</v>
      </c>
      <c r="B2" s="8"/>
      <c r="C2" s="8"/>
      <c r="D2" s="8"/>
      <c r="E2" s="8"/>
      <c r="F2" s="8"/>
      <c r="G2" s="8"/>
    </row>
    <row r="3" spans="1:7" ht="7.5" customHeight="1" x14ac:dyDescent="0.25"/>
    <row r="4" spans="1:7" ht="15" customHeight="1" x14ac:dyDescent="0.25">
      <c r="B4" s="12" t="s">
        <v>75</v>
      </c>
      <c r="C4" s="12"/>
      <c r="D4" s="12"/>
      <c r="F4" s="12" t="s">
        <v>76</v>
      </c>
      <c r="G4" s="12"/>
    </row>
    <row r="5" spans="1:7" ht="30" customHeight="1" x14ac:dyDescent="0.25">
      <c r="B5" s="38" t="s">
        <v>77</v>
      </c>
      <c r="C5" s="2">
        <f>'Bilan - Actif'!E21</f>
        <v>260000</v>
      </c>
      <c r="D5" s="2"/>
      <c r="F5" s="39" t="s">
        <v>78</v>
      </c>
      <c r="G5" s="40">
        <f>'Bilan - Actif'!E21</f>
        <v>260000</v>
      </c>
    </row>
    <row r="6" spans="1:7" ht="30" customHeight="1" x14ac:dyDescent="0.25">
      <c r="B6" s="38" t="s">
        <v>79</v>
      </c>
      <c r="C6" s="2">
        <f>'Bilan - Passif'!C26</f>
        <v>260000</v>
      </c>
      <c r="D6" s="2"/>
      <c r="F6" s="41" t="s">
        <v>80</v>
      </c>
      <c r="G6" s="42">
        <f>'Bilan - Passif'!C12</f>
        <v>22000</v>
      </c>
    </row>
    <row r="7" spans="1:7" ht="30" customHeight="1" x14ac:dyDescent="0.25">
      <c r="B7" s="43" t="s">
        <v>81</v>
      </c>
      <c r="C7" s="1">
        <f>C5-C6</f>
        <v>0</v>
      </c>
      <c r="D7" s="1"/>
      <c r="F7" s="44" t="s">
        <v>82</v>
      </c>
      <c r="G7" s="45">
        <f>'Bilan - Actif'!E18</f>
        <v>48000</v>
      </c>
    </row>
    <row r="8" spans="1:7" ht="24" customHeight="1" x14ac:dyDescent="0.25">
      <c r="B8" s="46" t="s">
        <v>83</v>
      </c>
      <c r="C8" s="60" t="str">
        <f>IF(ROUND(C7,2)=0,"✓  BILAN ÉQUILIBRÉ","✗  DÉSÉQUILIBRE À CORRIGER")</f>
        <v>✓  BILAN ÉQUILIBRÉ</v>
      </c>
      <c r="D8" s="60"/>
    </row>
    <row r="11" spans="1:7" ht="15" customHeight="1" x14ac:dyDescent="0.25">
      <c r="B11" s="12" t="s">
        <v>84</v>
      </c>
      <c r="C11" s="12"/>
      <c r="D11" s="12"/>
      <c r="F11" s="12" t="s">
        <v>85</v>
      </c>
      <c r="G11" s="12"/>
    </row>
    <row r="12" spans="1:7" ht="21.75" customHeight="1" x14ac:dyDescent="0.25">
      <c r="B12" s="47" t="s">
        <v>86</v>
      </c>
      <c r="C12" s="48" t="s">
        <v>87</v>
      </c>
      <c r="D12" s="48" t="s">
        <v>88</v>
      </c>
      <c r="F12" s="39" t="s">
        <v>89</v>
      </c>
      <c r="G12" s="49" t="s">
        <v>90</v>
      </c>
    </row>
    <row r="13" spans="1:7" ht="25.5" customHeight="1" x14ac:dyDescent="0.25">
      <c r="B13" s="50" t="s">
        <v>91</v>
      </c>
      <c r="C13" s="51">
        <f>IFERROR('Bilan - Passif'!C13/'Bilan - Passif'!C26,0)</f>
        <v>0.52307692307692311</v>
      </c>
      <c r="D13" s="52">
        <f>IFERROR('Bilan - Passif'!D13/'Bilan - Passif'!D26,0)</f>
        <v>0.56398104265402849</v>
      </c>
      <c r="F13" s="53" t="s">
        <v>92</v>
      </c>
      <c r="G13" s="54">
        <f>'Bilan - Actif'!E12</f>
        <v>87000</v>
      </c>
    </row>
    <row r="14" spans="1:7" ht="25.5" customHeight="1" x14ac:dyDescent="0.25">
      <c r="B14" s="50" t="s">
        <v>93</v>
      </c>
      <c r="C14" s="55">
        <f>IFERROR('Bilan - Passif'!C24/'Bilan - Passif'!C13,0)</f>
        <v>0.88235294117647056</v>
      </c>
      <c r="D14" s="56">
        <f>IFERROR('Bilan - Passif'!D24/'Bilan - Passif'!D13,0)</f>
        <v>0.74369747899159666</v>
      </c>
      <c r="F14" s="53" t="s">
        <v>94</v>
      </c>
      <c r="G14" s="54">
        <f>'Bilan - Actif'!E19</f>
        <v>173000</v>
      </c>
    </row>
    <row r="15" spans="1:7" ht="25.5" customHeight="1" x14ac:dyDescent="0.25">
      <c r="B15" s="50" t="s">
        <v>95</v>
      </c>
      <c r="C15" s="57">
        <f>'Bilan - Passif'!C13-'Bilan - Actif'!E12</f>
        <v>49000</v>
      </c>
      <c r="D15" s="58">
        <f>'Bilan - Passif'!D13-'Bilan - Actif'!F12</f>
        <v>48000</v>
      </c>
      <c r="F15" s="53" t="s">
        <v>96</v>
      </c>
      <c r="G15" s="54">
        <f>'Bilan - Passif'!C13</f>
        <v>136000</v>
      </c>
    </row>
    <row r="16" spans="1:7" ht="25.5" customHeight="1" x14ac:dyDescent="0.25">
      <c r="B16" s="50" t="s">
        <v>97</v>
      </c>
      <c r="C16" s="55">
        <f>IFERROR('Bilan - Actif'!E19/'Bilan - Passif'!C24,0)</f>
        <v>1.4416666666666667</v>
      </c>
      <c r="D16" s="56">
        <f>IFERROR('Bilan - Actif'!F19/'Bilan - Passif'!D24,0)</f>
        <v>1.5819209039548023</v>
      </c>
      <c r="F16" s="53" t="s">
        <v>98</v>
      </c>
      <c r="G16" s="54">
        <f>'Bilan - Passif'!C17</f>
        <v>4000</v>
      </c>
    </row>
    <row r="17" spans="2:7" ht="25.5" customHeight="1" x14ac:dyDescent="0.25">
      <c r="B17" s="50" t="s">
        <v>99</v>
      </c>
      <c r="C17" s="55">
        <f>IFERROR('Bilan - Actif'!E21/'Bilan - Passif'!C24,0)</f>
        <v>2.1666666666666665</v>
      </c>
      <c r="D17" s="56">
        <f>IFERROR('Bilan - Actif'!F21/'Bilan - Passif'!D24,0)</f>
        <v>2.384180790960452</v>
      </c>
      <c r="F17" s="53" t="s">
        <v>100</v>
      </c>
      <c r="G17" s="54">
        <f>'Bilan - Passif'!C24</f>
        <v>120000</v>
      </c>
    </row>
    <row r="19" spans="2:7" ht="15" customHeight="1" x14ac:dyDescent="0.25">
      <c r="B19" s="61" t="s">
        <v>101</v>
      </c>
      <c r="C19" s="61"/>
      <c r="D19" s="61"/>
    </row>
    <row r="20" spans="2:7" ht="25.5" customHeight="1" x14ac:dyDescent="0.25">
      <c r="B20" s="59" t="s">
        <v>102</v>
      </c>
      <c r="C20" s="62" t="s">
        <v>103</v>
      </c>
      <c r="D20" s="62"/>
    </row>
    <row r="21" spans="2:7" ht="25.5" customHeight="1" x14ac:dyDescent="0.25">
      <c r="B21" s="59" t="s">
        <v>104</v>
      </c>
      <c r="C21" s="62" t="s">
        <v>105</v>
      </c>
      <c r="D21" s="62"/>
    </row>
    <row r="22" spans="2:7" ht="25.5" customHeight="1" x14ac:dyDescent="0.25">
      <c r="B22" s="59" t="s">
        <v>106</v>
      </c>
      <c r="C22" s="62" t="s">
        <v>107</v>
      </c>
      <c r="D22" s="62"/>
    </row>
    <row r="23" spans="2:7" ht="25.5" customHeight="1" x14ac:dyDescent="0.25">
      <c r="B23" s="59" t="s">
        <v>108</v>
      </c>
      <c r="C23" s="62" t="s">
        <v>109</v>
      </c>
      <c r="D23" s="62"/>
    </row>
    <row r="24" spans="2:7" ht="25.5" customHeight="1" x14ac:dyDescent="0.25">
      <c r="B24" s="59" t="s">
        <v>110</v>
      </c>
      <c r="C24" s="62" t="s">
        <v>111</v>
      </c>
      <c r="D24" s="62"/>
    </row>
  </sheetData>
  <mergeCells count="16">
    <mergeCell ref="C24:D24"/>
    <mergeCell ref="B19:D19"/>
    <mergeCell ref="C20:D20"/>
    <mergeCell ref="C21:D21"/>
    <mergeCell ref="C22:D22"/>
    <mergeCell ref="C23:D23"/>
    <mergeCell ref="C6:D6"/>
    <mergeCell ref="C7:D7"/>
    <mergeCell ref="C8:D8"/>
    <mergeCell ref="B11:D11"/>
    <mergeCell ref="F11:G11"/>
    <mergeCell ref="A1:G1"/>
    <mergeCell ref="A2:G2"/>
    <mergeCell ref="B4:D4"/>
    <mergeCell ref="F4:G4"/>
    <mergeCell ref="C5:D5"/>
  </mergeCells>
  <conditionalFormatting sqref="C8">
    <cfRule type="expression" dxfId="7" priority="2">
      <formula>ROUND($C$7,2)=0</formula>
    </cfRule>
    <cfRule type="expression" dxfId="6" priority="3">
      <formula>ROUND($C$7,2)&lt;&gt;0</formula>
    </cfRule>
  </conditionalFormatting>
  <conditionalFormatting sqref="C13">
    <cfRule type="cellIs" dxfId="5" priority="4" operator="greaterThanOrEqual">
      <formula>0.3</formula>
    </cfRule>
    <cfRule type="cellIs" dxfId="4" priority="5" operator="lessThan">
      <formula>0.3</formula>
    </cfRule>
  </conditionalFormatting>
  <conditionalFormatting sqref="C14">
    <cfRule type="cellIs" dxfId="3" priority="6" operator="lessThanOrEqual">
      <formula>1</formula>
    </cfRule>
    <cfRule type="cellIs" dxfId="2" priority="7" operator="greaterThan">
      <formula>1</formula>
    </cfRule>
  </conditionalFormatting>
  <conditionalFormatting sqref="C15">
    <cfRule type="cellIs" dxfId="1" priority="8" operator="greaterThanOrEqual">
      <formula>0</formula>
    </cfRule>
    <cfRule type="cellIs" dxfId="0" priority="9" operator="lessThan">
      <formula>0</formula>
    </cfRule>
  </conditionalFormatting>
  <pageMargins left="0.75" right="0.75" top="1" bottom="1" header="0.511811023622047" footer="0.511811023622047"/>
  <pageSetup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A34"/>
    <pageSetUpPr fitToPage="1"/>
  </sheetPr>
  <dimension ref="B2:D22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34" customWidth="1"/>
    <col min="3" max="3" width="52" customWidth="1"/>
    <col min="4" max="4" width="30" customWidth="1"/>
    <col min="5" max="5" width="2.42578125" customWidth="1"/>
  </cols>
  <sheetData>
    <row r="2" spans="2:4" ht="45.75" customHeight="1" x14ac:dyDescent="0.25">
      <c r="B2" s="14" t="s">
        <v>0</v>
      </c>
      <c r="C2" s="14"/>
      <c r="D2" s="14"/>
    </row>
    <row r="3" spans="2:4" ht="21.75" customHeight="1" x14ac:dyDescent="0.25">
      <c r="B3" s="13" t="s">
        <v>1</v>
      </c>
      <c r="C3" s="13"/>
      <c r="D3" s="13"/>
    </row>
    <row r="4" spans="2:4" ht="7.5" customHeight="1" x14ac:dyDescent="0.25"/>
    <row r="5" spans="2:4" ht="15" customHeight="1" x14ac:dyDescent="0.25">
      <c r="B5" s="12" t="s">
        <v>2</v>
      </c>
      <c r="C5" s="12"/>
      <c r="D5" s="12"/>
    </row>
    <row r="6" spans="2:4" ht="54" customHeight="1" x14ac:dyDescent="0.25">
      <c r="B6" s="11" t="s">
        <v>3</v>
      </c>
      <c r="C6" s="11"/>
      <c r="D6" s="11"/>
    </row>
    <row r="7" spans="2:4" ht="15" customHeight="1" x14ac:dyDescent="0.25">
      <c r="B7" s="11"/>
      <c r="C7" s="11"/>
      <c r="D7" s="11"/>
    </row>
    <row r="8" spans="2:4" ht="15" customHeight="1" x14ac:dyDescent="0.25">
      <c r="B8" s="11"/>
      <c r="C8" s="11"/>
      <c r="D8" s="11"/>
    </row>
    <row r="9" spans="2:4" ht="6" customHeight="1" x14ac:dyDescent="0.25"/>
    <row r="10" spans="2:4" ht="15" customHeight="1" x14ac:dyDescent="0.25">
      <c r="B10" s="12" t="s">
        <v>4</v>
      </c>
      <c r="C10" s="12"/>
      <c r="D10" s="12"/>
    </row>
    <row r="11" spans="2:4" ht="33.75" customHeight="1" x14ac:dyDescent="0.25">
      <c r="B11" s="15" t="s">
        <v>5</v>
      </c>
      <c r="C11" s="16" t="s">
        <v>6</v>
      </c>
      <c r="D11" s="17" t="s">
        <v>7</v>
      </c>
    </row>
    <row r="12" spans="2:4" ht="33.75" customHeight="1" x14ac:dyDescent="0.25">
      <c r="B12" s="15" t="s">
        <v>8</v>
      </c>
      <c r="C12" s="16" t="s">
        <v>9</v>
      </c>
      <c r="D12" s="17" t="s">
        <v>10</v>
      </c>
    </row>
    <row r="13" spans="2:4" ht="33.75" customHeight="1" x14ac:dyDescent="0.25">
      <c r="B13" s="15" t="s">
        <v>11</v>
      </c>
      <c r="C13" s="16" t="s">
        <v>12</v>
      </c>
      <c r="D13" s="17" t="s">
        <v>13</v>
      </c>
    </row>
    <row r="14" spans="2:4" ht="33.75" customHeight="1" x14ac:dyDescent="0.25">
      <c r="B14" s="15" t="s">
        <v>14</v>
      </c>
      <c r="C14" s="16" t="s">
        <v>15</v>
      </c>
      <c r="D14" s="17" t="s">
        <v>16</v>
      </c>
    </row>
    <row r="15" spans="2:4" ht="6" customHeight="1" x14ac:dyDescent="0.25"/>
    <row r="16" spans="2:4" ht="15" customHeight="1" x14ac:dyDescent="0.25">
      <c r="B16" s="12" t="s">
        <v>17</v>
      </c>
      <c r="C16" s="12"/>
      <c r="D16" s="12"/>
    </row>
    <row r="17" spans="2:4" ht="24" customHeight="1" x14ac:dyDescent="0.25">
      <c r="B17" s="18"/>
      <c r="C17" s="19" t="s">
        <v>18</v>
      </c>
      <c r="D17" s="20" t="s">
        <v>19</v>
      </c>
    </row>
    <row r="18" spans="2:4" ht="24" customHeight="1" x14ac:dyDescent="0.25">
      <c r="B18" s="21"/>
      <c r="C18" s="19" t="s">
        <v>20</v>
      </c>
      <c r="D18" s="20" t="s">
        <v>21</v>
      </c>
    </row>
    <row r="19" spans="2:4" ht="24" customHeight="1" x14ac:dyDescent="0.25">
      <c r="B19" s="22"/>
      <c r="C19" s="19" t="s">
        <v>22</v>
      </c>
      <c r="D19" s="20" t="s">
        <v>23</v>
      </c>
    </row>
    <row r="20" spans="2:4" ht="6" customHeight="1" x14ac:dyDescent="0.25"/>
    <row r="21" spans="2:4" ht="25.5" customHeight="1" x14ac:dyDescent="0.25">
      <c r="B21" s="10" t="s">
        <v>24</v>
      </c>
      <c r="C21" s="10"/>
      <c r="D21" s="10"/>
    </row>
    <row r="22" spans="2:4" ht="15" customHeight="1" x14ac:dyDescent="0.25">
      <c r="B22" s="10"/>
      <c r="C22" s="10"/>
      <c r="D22" s="10"/>
    </row>
  </sheetData>
  <mergeCells count="7">
    <mergeCell ref="B16:D16"/>
    <mergeCell ref="B21:D22"/>
    <mergeCell ref="B2:D2"/>
    <mergeCell ref="B3:D3"/>
    <mergeCell ref="B5:D5"/>
    <mergeCell ref="B6:D8"/>
    <mergeCell ref="B10:D10"/>
  </mergeCells>
  <pageMargins left="0.4" right="0.4" top="0.5" bottom="0.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Bilan - Actif</vt:lpstr>
      <vt:lpstr>Bilan - Passif</vt:lpstr>
      <vt:lpstr>Synthèse &amp; Ratios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2</cp:revision>
  <dcterms:created xsi:type="dcterms:W3CDTF">2026-09-22T09:32:39Z</dcterms:created>
  <dcterms:modified xsi:type="dcterms:W3CDTF">2026-09-27T14:23:00Z</dcterms:modified>
  <dc:language>en-US</dc:language>
</cp:coreProperties>
</file>