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che de passage" sheetId="1" state="visible" r:id="rId3"/>
    <sheet name="Planning hebdomadaire" sheetId="2" state="visible" r:id="rId4"/>
    <sheet name="Suivi mensuel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<sst xmlns="http://schemas.openxmlformats.org/spreadsheetml/2006/main" count="866" uniqueCount="334">
  <si>
    <t xml:space="preserve">FICHE DE PASSAGE NETTOYAGE  ·  ENTRETIEN DES LOCAUX</t>
  </si>
  <si>
    <t xml:space="preserve">Document de traçabilité des interventions · À compléter à chaque passage · Conserver 12 mois</t>
  </si>
  <si>
    <t xml:space="preserve">✓ Effectué</t>
  </si>
  <si>
    <t xml:space="preserve">✗ Non effectué</t>
  </si>
  <si>
    <t xml:space="preserve">⚡ Partiel</t>
  </si>
  <si>
    <t xml:space="preserve">⚠ Incident signalé</t>
  </si>
  <si>
    <t xml:space="preserve">— Non applicable</t>
  </si>
  <si>
    <t xml:space="preserve">  A  –  IDENTIFICATION DE L'INTERVENTION</t>
  </si>
  <si>
    <t xml:space="preserve">Établissement / Site</t>
  </si>
  <si>
    <t xml:space="preserve">Immeuble Le Sorbier – Bât. A</t>
  </si>
  <si>
    <t xml:space="preserve">Date du passage</t>
  </si>
  <si>
    <t xml:space="preserve">15/04/2027</t>
  </si>
  <si>
    <t xml:space="preserve">Adresse / Étage</t>
  </si>
  <si>
    <t xml:space="preserve">12 rue des Érables – Étage 3</t>
  </si>
  <si>
    <t xml:space="preserve">Heure de début</t>
  </si>
  <si>
    <t xml:space="preserve">06h45</t>
  </si>
  <si>
    <t xml:space="preserve">Société de nettoyage</t>
  </si>
  <si>
    <t xml:space="preserve">ProNet Services SARL</t>
  </si>
  <si>
    <t xml:space="preserve">Heure de fin</t>
  </si>
  <si>
    <t xml:space="preserve">09h15</t>
  </si>
  <si>
    <t xml:space="preserve">Agent(e) intervenant(e)</t>
  </si>
  <si>
    <t xml:space="preserve">Sylvie Moreau</t>
  </si>
  <si>
    <t xml:space="preserve">Durée réelle (h)</t>
  </si>
  <si>
    <t xml:space="preserve">2h30</t>
  </si>
  <si>
    <t xml:space="preserve">Responsable site</t>
  </si>
  <si>
    <t xml:space="preserve">M. Julien Barbier</t>
  </si>
  <si>
    <t xml:space="preserve">Type de passage</t>
  </si>
  <si>
    <t xml:space="preserve">Quotidien</t>
  </si>
  <si>
    <t xml:space="preserve">Zone / Local</t>
  </si>
  <si>
    <t xml:space="preserve">État matin
(▼)</t>
  </si>
  <si>
    <t xml:space="preserve">Heure
matin</t>
  </si>
  <si>
    <t xml:space="preserve">État soir
(▼)</t>
  </si>
  <si>
    <t xml:space="preserve">Heure
soir</t>
  </si>
  <si>
    <t xml:space="preserve">Observations / Incident</t>
  </si>
  <si>
    <t xml:space="preserve">  1  –  ZONES D'ACCUEIL &amp; CIRCULATIONS</t>
  </si>
  <si>
    <t xml:space="preserve">Hall d'entrée principal</t>
  </si>
  <si>
    <t xml:space="preserve">18h00</t>
  </si>
  <si>
    <t xml:space="preserve">Accueil / Banque d'accueil</t>
  </si>
  <si>
    <t xml:space="preserve">06h50</t>
  </si>
  <si>
    <t xml:space="preserve">18h05</t>
  </si>
  <si>
    <t xml:space="preserve">Couloir RdC (Bât. A)</t>
  </si>
  <si>
    <t xml:space="preserve">07h00</t>
  </si>
  <si>
    <t xml:space="preserve">18h10</t>
  </si>
  <si>
    <t xml:space="preserve">Couloir étage 1</t>
  </si>
  <si>
    <t xml:space="preserve">07h10</t>
  </si>
  <si>
    <t xml:space="preserve">18h15</t>
  </si>
  <si>
    <t xml:space="preserve">Couloir étage 2</t>
  </si>
  <si>
    <t xml:space="preserve">07h15</t>
  </si>
  <si>
    <t xml:space="preserve">18h20</t>
  </si>
  <si>
    <t xml:space="preserve">Couloir étage 3</t>
  </si>
  <si>
    <t xml:space="preserve">07h20</t>
  </si>
  <si>
    <t xml:space="preserve">18h25</t>
  </si>
  <si>
    <t xml:space="preserve">Escaliers (RdC → Ét. 3)</t>
  </si>
  <si>
    <t xml:space="preserve">07h30</t>
  </si>
  <si>
    <t xml:space="preserve">Côté voie escalier désinfecté</t>
  </si>
  <si>
    <t xml:space="preserve">Ascenseur (cabine + paliers)</t>
  </si>
  <si>
    <t xml:space="preserve">07h35</t>
  </si>
  <si>
    <t xml:space="preserve">18h30</t>
  </si>
  <si>
    <t xml:space="preserve">Vitres et boutons désinfectés</t>
  </si>
  <si>
    <t xml:space="preserve">Local courrier / boîtes aux lettres</t>
  </si>
  <si>
    <t xml:space="preserve">07h40</t>
  </si>
  <si>
    <t xml:space="preserve">  2  –  SANITAIRES &amp; VESTIAIRES</t>
  </si>
  <si>
    <t xml:space="preserve">WC Hommes RdC</t>
  </si>
  <si>
    <t xml:space="preserve">07h45</t>
  </si>
  <si>
    <t xml:space="preserve">17h45</t>
  </si>
  <si>
    <t xml:space="preserve">WC Femmes RdC</t>
  </si>
  <si>
    <t xml:space="preserve">07h50</t>
  </si>
  <si>
    <t xml:space="preserve">17h50</t>
  </si>
  <si>
    <t xml:space="preserve">WC PMR (accessible)</t>
  </si>
  <si>
    <t xml:space="preserve">07h55</t>
  </si>
  <si>
    <t xml:space="preserve">17h55</t>
  </si>
  <si>
    <t xml:space="preserve">Sanitaires étage 1</t>
  </si>
  <si>
    <t xml:space="preserve">08h00</t>
  </si>
  <si>
    <t xml:space="preserve">Sanitaires étage 2</t>
  </si>
  <si>
    <t xml:space="preserve">08h05</t>
  </si>
  <si>
    <t xml:space="preserve">Sanitaires étage 3</t>
  </si>
  <si>
    <t xml:space="preserve">08h10</t>
  </si>
  <si>
    <t xml:space="preserve">Porte WC femmes bloquée – à signaler</t>
  </si>
  <si>
    <t xml:space="preserve">Vestiaires personnel (H)</t>
  </si>
  <si>
    <t xml:space="preserve">08h15</t>
  </si>
  <si>
    <t xml:space="preserve">Vestiaires personnel (F)</t>
  </si>
  <si>
    <t xml:space="preserve">08h18</t>
  </si>
  <si>
    <t xml:space="preserve">Douches vestiaires</t>
  </si>
  <si>
    <t xml:space="preserve">08h22</t>
  </si>
  <si>
    <t xml:space="preserve">  3  –  BUREAUX &amp; ESPACES DE TRAVAIL</t>
  </si>
  <si>
    <t xml:space="preserve">Bureau 301 – Direction</t>
  </si>
  <si>
    <t xml:space="preserve">08h30</t>
  </si>
  <si>
    <t xml:space="preserve">Corbeilles vidées, surfaces essuyées</t>
  </si>
  <si>
    <t xml:space="preserve">Bureau 302 – Comptabilité</t>
  </si>
  <si>
    <t xml:space="preserve">08h35</t>
  </si>
  <si>
    <t xml:space="preserve">Bureau 303 – RH</t>
  </si>
  <si>
    <t xml:space="preserve">08h40</t>
  </si>
  <si>
    <t xml:space="preserve">Salle de réunion A (8 pers.)</t>
  </si>
  <si>
    <t xml:space="preserve">08h45</t>
  </si>
  <si>
    <t xml:space="preserve">17h30</t>
  </si>
  <si>
    <t xml:space="preserve">Après réunion de 17h – table et chaises</t>
  </si>
  <si>
    <t xml:space="preserve">Salle de réunion B (15 pers.)</t>
  </si>
  <si>
    <t xml:space="preserve">08h50</t>
  </si>
  <si>
    <t xml:space="preserve">Espace open space (plateau)</t>
  </si>
  <si>
    <t xml:space="preserve">08h55</t>
  </si>
  <si>
    <t xml:space="preserve">Passages aspirateur complets</t>
  </si>
  <si>
    <t xml:space="preserve">Bureau direction commerciale</t>
  </si>
  <si>
    <t xml:space="preserve">09h00</t>
  </si>
  <si>
    <t xml:space="preserve">Salle de formation</t>
  </si>
  <si>
    <t xml:space="preserve">Local fermé ce jour</t>
  </si>
  <si>
    <t xml:space="preserve">  4  –  ESPACES COMMUNS &amp; RESTAURATION</t>
  </si>
  <si>
    <t xml:space="preserve">Salle de pause / détente</t>
  </si>
  <si>
    <t xml:space="preserve">12h30</t>
  </si>
  <si>
    <t xml:space="preserve">Cuisine collective / kitchenette</t>
  </si>
  <si>
    <t xml:space="preserve">12h35</t>
  </si>
  <si>
    <t xml:space="preserve">Micro-ondes nettoyé intérieur</t>
  </si>
  <si>
    <t xml:space="preserve">Réfectoire / Cantine</t>
  </si>
  <si>
    <t xml:space="preserve">13h00</t>
  </si>
  <si>
    <t xml:space="preserve">Sol lavé après service midi</t>
  </si>
  <si>
    <t xml:space="preserve">Terrasse / Espace extérieur</t>
  </si>
  <si>
    <t xml:space="preserve">Mobilier essuyé</t>
  </si>
  <si>
    <t xml:space="preserve">Distributeurs automatiques</t>
  </si>
  <si>
    <t xml:space="preserve">Surfaces désinfectées</t>
  </si>
  <si>
    <t xml:space="preserve">Photocopieur / Imprimantes</t>
  </si>
  <si>
    <t xml:space="preserve">09h10</t>
  </si>
  <si>
    <t xml:space="preserve">Extérieur essuyé uniquement</t>
  </si>
  <si>
    <t xml:space="preserve">  5  –  LOCAUX TECHNIQUES &amp; STOCKAGE</t>
  </si>
  <si>
    <t xml:space="preserve">Local poubelles / tri sélectif</t>
  </si>
  <si>
    <t xml:space="preserve">Bacs sortis – collecte mardi</t>
  </si>
  <si>
    <t xml:space="preserve">Local produits nettoyage</t>
  </si>
  <si>
    <t xml:space="preserve">09h12</t>
  </si>
  <si>
    <t xml:space="preserve">Stock réapprovisionné</t>
  </si>
  <si>
    <t xml:space="preserve">Local informatique / serveurs</t>
  </si>
  <si>
    <t xml:space="preserve">Accès interdit – hors périmètre</t>
  </si>
  <si>
    <t xml:space="preserve">Parking couvert (balisage)</t>
  </si>
  <si>
    <t xml:space="preserve">09h05</t>
  </si>
  <si>
    <t xml:space="preserve">Balisage sol – secteur C non terminé</t>
  </si>
  <si>
    <t xml:space="preserve">Espace archives / stockage</t>
  </si>
  <si>
    <t xml:space="preserve">09h08</t>
  </si>
  <si>
    <t xml:space="preserve">  B  –  TÂCHES SPÉCIFIQUES PAR FRÉQUENCE</t>
  </si>
  <si>
    <t xml:space="preserve">Tâche spécifique</t>
  </si>
  <si>
    <t xml:space="preserve">Fréquence</t>
  </si>
  <si>
    <t xml:space="preserve">Fait ce jour ?</t>
  </si>
  <si>
    <t xml:space="preserve">Date dernière fois</t>
  </si>
  <si>
    <t xml:space="preserve">Agent</t>
  </si>
  <si>
    <t xml:space="preserve">Remarque</t>
  </si>
  <si>
    <t xml:space="preserve">Vidage de toutes les corbeilles</t>
  </si>
  <si>
    <t xml:space="preserve">Quotidienne</t>
  </si>
  <si>
    <t xml:space="preserve">✓ Oui</t>
  </si>
  <si>
    <t xml:space="preserve">S. Moreau</t>
  </si>
  <si>
    <t xml:space="preserve">Aspiration moquettes et tapis</t>
  </si>
  <si>
    <t xml:space="preserve">Lavage des sols durs (RdC)</t>
  </si>
  <si>
    <t xml:space="preserve">Désinfection poignées &amp; interrupteurs</t>
  </si>
  <si>
    <t xml:space="preserve">Nettoyage vitres intérieures</t>
  </si>
  <si>
    <t xml:space="preserve">Hebdomadaire</t>
  </si>
  <si>
    <t xml:space="preserve">14/04/2027</t>
  </si>
  <si>
    <t xml:space="preserve">Fait lundi</t>
  </si>
  <si>
    <t xml:space="preserve">Dépoussiérage mobilier surfaces</t>
  </si>
  <si>
    <t xml:space="preserve">Nettoyage cuisine/kitchenette complet</t>
  </si>
  <si>
    <t xml:space="preserve">Décapage et lustrage sols PVC</t>
  </si>
  <si>
    <t xml:space="preserve">Mensuelle</t>
  </si>
  <si>
    <t xml:space="preserve">✗ Non</t>
  </si>
  <si>
    <t xml:space="preserve">17/03/2027</t>
  </si>
  <si>
    <t xml:space="preserve">—</t>
  </si>
  <si>
    <t xml:space="preserve">Prévu le 22/04</t>
  </si>
  <si>
    <t xml:space="preserve">Nettoyage vitres extérieures</t>
  </si>
  <si>
    <t xml:space="preserve">Trimestrielle</t>
  </si>
  <si>
    <t xml:space="preserve">10/01/2027</t>
  </si>
  <si>
    <t xml:space="preserve">Sous-traitant</t>
  </si>
  <si>
    <t xml:space="preserve">Prochain : juin 2027</t>
  </si>
  <si>
    <t xml:space="preserve">Désinsectisation préventive</t>
  </si>
  <si>
    <t xml:space="preserve">15/01/2027</t>
  </si>
  <si>
    <t xml:space="preserve">Prochain : juillet 2027</t>
  </si>
  <si>
    <t xml:space="preserve">Shampoing moquettes</t>
  </si>
  <si>
    <t xml:space="preserve">20/01/2027</t>
  </si>
  <si>
    <t xml:space="preserve">Prochain : mai 2027</t>
  </si>
  <si>
    <t xml:space="preserve">Nettoyage climatiseurs (filtres)</t>
  </si>
  <si>
    <t xml:space="preserve">15/03/2027</t>
  </si>
  <si>
    <t xml:space="preserve">Technicien</t>
  </si>
  <si>
    <t xml:space="preserve">Prévu fin avril</t>
  </si>
  <si>
    <t xml:space="preserve">  C  –  PRODUITS &amp; MATÉRIELS UTILISÉS</t>
  </si>
  <si>
    <t xml:space="preserve">Produit / Matériel</t>
  </si>
  <si>
    <t xml:space="preserve">Référence / Dosage</t>
  </si>
  <si>
    <t xml:space="preserve">Quantité utilisée</t>
  </si>
  <si>
    <t xml:space="preserve">Zone d'application</t>
  </si>
  <si>
    <t xml:space="preserve">Conforme fiche sécu.</t>
  </si>
  <si>
    <t xml:space="preserve">Observations</t>
  </si>
  <si>
    <t xml:space="preserve">Détergent multi-surfaces</t>
  </si>
  <si>
    <t xml:space="preserve">DMS-Eco / 20 mL/L</t>
  </si>
  <si>
    <t xml:space="preserve">3 L</t>
  </si>
  <si>
    <t xml:space="preserve">Bureaux, couloirs</t>
  </si>
  <si>
    <t xml:space="preserve">Désinfectant WC</t>
  </si>
  <si>
    <t xml:space="preserve">WC-Pro / prêt à l'emploi</t>
  </si>
  <si>
    <t xml:space="preserve">2 L</t>
  </si>
  <si>
    <t xml:space="preserve">Sanitaires</t>
  </si>
  <si>
    <t xml:space="preserve">Dégraissant cuisine</t>
  </si>
  <si>
    <t xml:space="preserve">Chef-Clean / 10 mL/L</t>
  </si>
  <si>
    <t xml:space="preserve">1 L</t>
  </si>
  <si>
    <t xml:space="preserve">Kitchenette</t>
  </si>
  <si>
    <t xml:space="preserve">Produit vitres</t>
  </si>
  <si>
    <t xml:space="preserve">ClearVit / prêt à l'emploi</t>
  </si>
  <si>
    <t xml:space="preserve">0,5 L</t>
  </si>
  <si>
    <t xml:space="preserve">Vitres intérieures</t>
  </si>
  <si>
    <t xml:space="preserve">Désinfectant bactéricide</t>
  </si>
  <si>
    <t xml:space="preserve">BioGuard+ / 5 mL/L</t>
  </si>
  <si>
    <t xml:space="preserve">Poignées, inter.</t>
  </si>
  <si>
    <t xml:space="preserve">Conforme protocole COVID+</t>
  </si>
  <si>
    <t xml:space="preserve">Sacs poubelles (30 L)</t>
  </si>
  <si>
    <t xml:space="preserve">SB-30 Noir</t>
  </si>
  <si>
    <t xml:space="preserve">25 unités</t>
  </si>
  <si>
    <t xml:space="preserve">Toutes corbeilles</t>
  </si>
  <si>
    <t xml:space="preserve">Sacs poubelles (110 L)</t>
  </si>
  <si>
    <t xml:space="preserve">SB-110 Jaune</t>
  </si>
  <si>
    <t xml:space="preserve">4 unités</t>
  </si>
  <si>
    <t xml:space="preserve">Local déchets</t>
  </si>
  <si>
    <t xml:space="preserve">Tri sélectif</t>
  </si>
  <si>
    <t xml:space="preserve">Papier essuie-mains</t>
  </si>
  <si>
    <t xml:space="preserve">Bobine standard</t>
  </si>
  <si>
    <t xml:space="preserve">6 rouleaux</t>
  </si>
  <si>
    <t xml:space="preserve">Rechargement complet</t>
  </si>
  <si>
    <t xml:space="preserve">  D  –  SYNTHÈSE AUTOMATIQUE &amp; INCIDENTS</t>
  </si>
  <si>
    <t xml:space="preserve">Zones effectuées (matin)</t>
  </si>
  <si>
    <t xml:space="preserve">Zones non effectuées</t>
  </si>
  <si>
    <t xml:space="preserve">Zones partielles ou incidents</t>
  </si>
  <si>
    <t xml:space="preserve">Tâches spécifiques réalisées</t>
  </si>
  <si>
    <t xml:space="preserve">Taux de réalisation global (%)</t>
  </si>
  <si>
    <t xml:space="preserve">  Signalement d'incidents / Anomalies constatées</t>
  </si>
  <si>
    <t xml:space="preserve">Description de l'incident</t>
  </si>
  <si>
    <t xml:space="preserve">Zone concernée</t>
  </si>
  <si>
    <t xml:space="preserve">Heure constatée</t>
  </si>
  <si>
    <t xml:space="preserve">Niveau urgence</t>
  </si>
  <si>
    <t xml:space="preserve">Transmis à</t>
  </si>
  <si>
    <t xml:space="preserve">Statut</t>
  </si>
  <si>
    <t xml:space="preserve">Porte WC femmes étage 3 bloquée</t>
  </si>
  <si>
    <t xml:space="preserve">Sanitaires Ét.3</t>
  </si>
  <si>
    <t xml:space="preserve">🟠 Important</t>
  </si>
  <si>
    <t xml:space="preserve">M. Barbier (resp.)</t>
  </si>
  <si>
    <t xml:space="preserve">Transmis</t>
  </si>
  <si>
    <t xml:space="preserve">Parking sect. C – nettoyage incomplet</t>
  </si>
  <si>
    <t xml:space="preserve">Parking couvert</t>
  </si>
  <si>
    <t xml:space="preserve">🟡 Mineur</t>
  </si>
  <si>
    <t xml:space="preserve">Chef d'équipe</t>
  </si>
  <si>
    <t xml:space="preserve">En attente</t>
  </si>
  <si>
    <t xml:space="preserve">Stock papier WC Hommes RdC épuisé</t>
  </si>
  <si>
    <t xml:space="preserve">WC H – RdC</t>
  </si>
  <si>
    <t xml:space="preserve">⬜ Info</t>
  </si>
  <si>
    <t xml:space="preserve">Responsable stock</t>
  </si>
  <si>
    <t xml:space="preserve">Pris en charge</t>
  </si>
  <si>
    <t xml:space="preserve">  E  –  OBSERVATIONS GÉNÉRALES &amp; SIGNATURES</t>
  </si>
  <si>
    <t xml:space="preserve">Observations générales de l'agent(e) :</t>
  </si>
  <si>
    <t xml:space="preserve">Passage effectué dans les délais impartis. Incidents signalés au responsable site par téléphone à 9h15. Stock de papier WC réapprovisionné depuis le local produits. Parking secteur C à terminer lors du prochain passage hebdomadaire (jeudi 17/04).</t>
  </si>
  <si>
    <t xml:space="preserve">Signature de l'agent(e) nettoyage :</t>
  </si>
  <si>
    <t xml:space="preserve">Visa du responsable de site :</t>
  </si>
  <si>
    <t xml:space="preserve">Nom &amp; Signature :</t>
  </si>
  <si>
    <t xml:space="preserve">Document à conserver 12 mois · En cas d'incident grave, joindre les photos et transmettre au responsable hygiène sous 24h</t>
  </si>
  <si>
    <t xml:space="preserve">PLANNING HEBDOMADAIRE NETTOYAGE  ·  SEMAINE DU 14 AU 18 AVRIL 2027</t>
  </si>
  <si>
    <t xml:space="preserve">▼ Liste déroulante : ✓ Effectué / ✗ Non effectué / ⚡ Partiel / — Sans objet   ·   Vert = fait · Rouge = non fait · Orange = partiel</t>
  </si>
  <si>
    <t xml:space="preserve">Zone / Tâche</t>
  </si>
  <si>
    <t xml:space="preserve">Lundi 14/04</t>
  </si>
  <si>
    <t xml:space="preserve">Mardi 15/04</t>
  </si>
  <si>
    <t xml:space="preserve">Mercredi 16/04</t>
  </si>
  <si>
    <t xml:space="preserve">Jeudi 17/04</t>
  </si>
  <si>
    <t xml:space="preserve">Vendredi 18/04</t>
  </si>
  <si>
    <t xml:space="preserve">Samedi 19/04</t>
  </si>
  <si>
    <t xml:space="preserve">  ── ACCUEIL &amp; CIRCULATIONS ──</t>
  </si>
  <si>
    <t xml:space="preserve">Hall d'entrée / Accueil</t>
  </si>
  <si>
    <t xml:space="preserve">— Sans objet</t>
  </si>
  <si>
    <t xml:space="preserve">Couloirs tous étages</t>
  </si>
  <si>
    <t xml:space="preserve">Escaliers + Ascenseur</t>
  </si>
  <si>
    <t xml:space="preserve">  ── SANITAIRES ──</t>
  </si>
  <si>
    <t xml:space="preserve">WC &amp; Sanitaires RdC (tous)</t>
  </si>
  <si>
    <t xml:space="preserve">Sanitaires Étages 1-2-3</t>
  </si>
  <si>
    <t xml:space="preserve">Vestiaires &amp; douches</t>
  </si>
  <si>
    <t xml:space="preserve">  ── BUREAUX ──</t>
  </si>
  <si>
    <t xml:space="preserve">Bureaux direction (301-303)</t>
  </si>
  <si>
    <t xml:space="preserve">Open space / Plateau</t>
  </si>
  <si>
    <t xml:space="preserve">Salles de réunion (A+B)</t>
  </si>
  <si>
    <t xml:space="preserve">  ── ESPACES COMMUNS ──</t>
  </si>
  <si>
    <t xml:space="preserve">Cuisine / Réfectoire</t>
  </si>
  <si>
    <t xml:space="preserve">Salle de pause</t>
  </si>
  <si>
    <t xml:space="preserve">  ── TÂCHES SPÉCIFIQUES ──</t>
  </si>
  <si>
    <t xml:space="preserve">Aspiration moquettes (tous)</t>
  </si>
  <si>
    <t xml:space="preserve">Désinfection renforcée points contact</t>
  </si>
  <si>
    <t xml:space="preserve">Local poubelles / Tri sélectif</t>
  </si>
  <si>
    <t xml:space="preserve">Réapprovisionnement consommables</t>
  </si>
  <si>
    <t xml:space="preserve">  ── AGENT RESPONSABLE ──</t>
  </si>
  <si>
    <t xml:space="preserve">K. Durand</t>
  </si>
  <si>
    <t xml:space="preserve">Heure début / fin</t>
  </si>
  <si>
    <t xml:space="preserve">06h45-09h15</t>
  </si>
  <si>
    <t xml:space="preserve">06h45-09h10</t>
  </si>
  <si>
    <t xml:space="preserve">07h00-09h30</t>
  </si>
  <si>
    <t xml:space="preserve">07h00-09h20</t>
  </si>
  <si>
    <t xml:space="preserve">06h45-09h00</t>
  </si>
  <si>
    <t xml:space="preserve">SUIVI MENSUEL DES PASSAGES NETTOYAGE  ·  AVRIL 2027</t>
  </si>
  <si>
    <t xml:space="preserve">Cochez chaque jour : ✓ = passage effectué · ✗ = non effectué · — = jour fermé · Le taux mensuel est calculé automatiquement</t>
  </si>
  <si>
    <t xml:space="preserve">Zone / Passage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</si>
  <si>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</si>
  <si>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</si>
  <si>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</si>
  <si>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</si>
  <si>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</si>
  <si>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</si>
  <si>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</si>
  <si>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</si>
  <si>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</si>
  <si>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</si>
  <si>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</si>
  <si>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</si>
  <si>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</si>
  <si>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</si>
  <si>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</si>
  <si>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</si>
  <si>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</si>
  <si>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</si>
  <si>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</si>
  <si>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</si>
  <si>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</si>
  <si>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</si>
  <si>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</si>
  <si>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</si>
  <si>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</si>
  <si>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</si>
  <si>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</si>
  <si>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</si>
  <si>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</si>
  <si>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</si>
  <si>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Total ✓</t>
  </si>
  <si>
    <t xml:space="preserve">Taux</t>
  </si>
  <si>
    <t xml:space="preserve">Hall d'entrée + Accueil</t>
  </si>
  <si>
    <t xml:space="preserve">✓</t>
  </si>
  <si>
    <t xml:space="preserve">✗</t>
  </si>
  <si>
    <t xml:space="preserve">⚡</t>
  </si>
  <si>
    <t xml:space="preserve">Couloirs tous niveaux</t>
  </si>
  <si>
    <t xml:space="preserve">Sanitaires RdC</t>
  </si>
  <si>
    <t xml:space="preserve">Sanitaires étages</t>
  </si>
  <si>
    <t xml:space="preserve">Bureaux (entretien courant)</t>
  </si>
  <si>
    <t xml:space="preserve">Salles de réunion</t>
  </si>
  <si>
    <t xml:space="preserve">Ascenseur + Escaliers</t>
  </si>
  <si>
    <t xml:space="preserve">Local poubelles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</si>
</sst>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.0%"/>
    <numFmt numFmtId="167" formatCode="0%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i val="true"/>
      <sz val="10"/>
      <color rgb="FF1A5CA8"/>
      <name val="Calibri"/>
      <family val="0"/>
      <charset val="1"/>
    </font>
    <font>
      <b val="true"/>
      <sz val="8"/>
      <color rgb="FF1A7A3C"/>
      <name val="Calibri"/>
      <family val="0"/>
      <charset val="1"/>
    </font>
    <font>
      <b val="true"/>
      <sz val="8"/>
      <color rgb="FFC0392B"/>
      <name val="Calibri"/>
      <family val="0"/>
      <charset val="1"/>
    </font>
    <font>
      <b val="true"/>
      <sz val="8"/>
      <color rgb="FFD4880A"/>
      <name val="Calibri"/>
      <family val="0"/>
      <charset val="1"/>
    </font>
    <font>
      <b val="true"/>
      <sz val="8"/>
      <color rgb="FF60708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1A5CA8"/>
      <name val="Calibri"/>
      <family val="0"/>
      <charset val="1"/>
    </font>
    <font>
      <sz val="10"/>
      <color rgb="FF1A5CA8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1C2833"/>
      <name val="Calibri"/>
      <family val="0"/>
      <charset val="1"/>
    </font>
    <font>
      <b val="true"/>
      <sz val="9"/>
      <color rgb="FF1A7A3C"/>
      <name val="Calibri"/>
      <family val="0"/>
      <charset val="1"/>
    </font>
    <font>
      <sz val="9"/>
      <color rgb="FF607080"/>
      <name val="Calibri"/>
      <family val="0"/>
      <charset val="1"/>
    </font>
    <font>
      <i val="true"/>
      <sz val="9"/>
      <color rgb="FF607080"/>
      <name val="Calibri"/>
      <family val="0"/>
      <charset val="1"/>
    </font>
    <font>
      <b val="true"/>
      <sz val="9"/>
      <color rgb="FFD4880A"/>
      <name val="Calibri"/>
      <family val="0"/>
      <charset val="1"/>
    </font>
    <font>
      <sz val="9"/>
      <color rgb="FF1A5CA8"/>
      <name val="Calibri"/>
      <family val="0"/>
      <charset val="1"/>
    </font>
    <font>
      <b val="true"/>
      <sz val="9"/>
      <color rgb="FFC0392B"/>
      <name val="Calibri"/>
      <family val="0"/>
      <charset val="1"/>
    </font>
    <font>
      <b val="true"/>
      <sz val="10"/>
      <color rgb="FF1A7A3C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b val="true"/>
      <sz val="10"/>
      <color rgb="FFC0392B"/>
      <name val="Calibri"/>
      <family val="0"/>
      <charset val="1"/>
    </font>
    <font>
      <b val="true"/>
      <sz val="10"/>
      <color rgb="FFD4880A"/>
      <name val="Calibri"/>
      <family val="0"/>
      <charset val="1"/>
    </font>
    <font>
      <b val="true"/>
      <sz val="10"/>
      <color rgb="FF0D2B4E"/>
      <name val="Calibri"/>
      <family val="0"/>
      <charset val="1"/>
    </font>
    <font>
      <b val="true"/>
      <sz val="9"/>
      <color rgb="FF1C2833"/>
      <name val="Calibri"/>
      <family val="0"/>
      <charset val="1"/>
    </font>
    <font>
      <i val="true"/>
      <sz val="10"/>
      <color rgb="FF1C2833"/>
      <name val="Calibri"/>
      <family val="0"/>
      <charset val="1"/>
    </font>
    <font>
      <i val="true"/>
      <sz val="8"/>
      <color rgb="FF607080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i val="true"/>
      <sz val="10"/>
      <color rgb="FF0097A7"/>
      <name val="Calibri"/>
      <family val="0"/>
      <charset val="1"/>
    </font>
    <font>
      <b val="true"/>
      <sz val="9"/>
      <color rgb="FF1A5CA8"/>
      <name val="Calibri"/>
      <family val="0"/>
      <charset val="1"/>
    </font>
    <font>
      <i val="true"/>
      <sz val="10"/>
      <color rgb="FF0D2B4E"/>
      <name val="Calibri"/>
      <family val="0"/>
      <charset val="1"/>
    </font>
    <font>
      <b val="true"/>
      <sz val="8"/>
      <color rgb="FFFFFFFF"/>
      <name val="Calibri"/>
      <family val="0"/>
      <charset val="1"/>
    </font>
  </fonts>
  <fills count="19">
    <fill>
      <patternFill patternType="none"/>
    </fill>
    <fill>
      <patternFill patternType="gray125"/>
    </fill>
    <fill>
      <patternFill patternType="solid">
        <fgColor rgb="FF0D2B4E"/>
        <bgColor rgb="FF1C2833"/>
      </patternFill>
    </fill>
    <fill>
      <patternFill patternType="solid">
        <fgColor rgb="FFD6EAF8"/>
        <bgColor rgb="FFE0F7FA"/>
      </patternFill>
    </fill>
    <fill>
      <patternFill patternType="solid">
        <fgColor rgb="FFE8F5E9"/>
        <bgColor rgb="FFF0F3F4"/>
      </patternFill>
    </fill>
    <fill>
      <patternFill patternType="solid">
        <fgColor rgb="FFFDEDEC"/>
        <bgColor rgb="FFF0F3F4"/>
      </patternFill>
    </fill>
    <fill>
      <patternFill patternType="solid">
        <fgColor rgb="FFFEF9E7"/>
        <bgColor rgb="FFF8F9FA"/>
      </patternFill>
    </fill>
    <fill>
      <patternFill patternType="solid">
        <fgColor rgb="FFF0F3F4"/>
        <bgColor rgb="FFEBF5FB"/>
      </patternFill>
    </fill>
    <fill>
      <patternFill patternType="solid">
        <fgColor rgb="FFEBF5FB"/>
        <bgColor rgb="FFF0F3F4"/>
      </patternFill>
    </fill>
    <fill>
      <patternFill patternType="solid">
        <fgColor rgb="FF1A5CA8"/>
        <bgColor rgb="FF008080"/>
      </patternFill>
    </fill>
    <fill>
      <patternFill patternType="solid">
        <fgColor rgb="FF2E86C1"/>
        <bgColor rgb="FF0097A7"/>
      </patternFill>
    </fill>
    <fill>
      <patternFill patternType="solid">
        <fgColor rgb="FF0097A7"/>
        <bgColor rgb="FF008080"/>
      </patternFill>
    </fill>
    <fill>
      <patternFill patternType="solid">
        <fgColor rgb="FF1C2833"/>
        <bgColor rgb="FF0D2B4E"/>
      </patternFill>
    </fill>
    <fill>
      <patternFill patternType="solid">
        <fgColor rgb="FFFFFFFF"/>
        <bgColor rgb="FFF8F9FA"/>
      </patternFill>
    </fill>
    <fill>
      <patternFill patternType="solid">
        <fgColor rgb="FFF8F9FA"/>
        <bgColor rgb="FFFFFFFF"/>
      </patternFill>
    </fill>
    <fill>
      <patternFill patternType="solid">
        <fgColor rgb="FF1A7A3C"/>
        <bgColor rgb="FF008080"/>
      </patternFill>
    </fill>
    <fill>
      <patternFill patternType="solid">
        <fgColor rgb="FFC0392B"/>
        <bgColor rgb="FF993366"/>
      </patternFill>
    </fill>
    <fill>
      <patternFill patternType="solid">
        <fgColor rgb="FFD4880A"/>
        <bgColor rgb="FFFF6600"/>
      </patternFill>
    </fill>
    <fill>
      <patternFill patternType="solid">
        <fgColor rgb="FFE0F7FA"/>
        <bgColor rgb="FFEBF5FB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medium">
        <color rgb="FF2E86C1"/>
      </left>
      <right style="medium">
        <color rgb="FF2E86C1"/>
      </right>
      <top style="thin">
        <color rgb="FFAED6F1"/>
      </top>
      <bottom style="thin">
        <color rgb="FFAED6F1"/>
      </bottom>
      <diagonal/>
    </border>
    <border diagonalUp="false" diagonalDown="false">
      <left style="thin">
        <color rgb="FF0D2B4E"/>
      </left>
      <right style="thin">
        <color rgb="FF0D2B4E"/>
      </right>
      <top style="thin">
        <color rgb="FF0D2B4E"/>
      </top>
      <bottom style="thin">
        <color rgb="FF0D2B4E"/>
      </bottom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 style="medium">
        <color rgb="FF1A7A3C"/>
      </left>
      <right/>
      <top style="medium">
        <color rgb="FF1A7A3C"/>
      </top>
      <bottom style="medium">
        <color rgb="FF1A7A3C"/>
      </bottom>
      <diagonal/>
    </border>
    <border diagonalUp="false" diagonalDown="false">
      <left style="medium">
        <color rgb="FFC0392B"/>
      </left>
      <right/>
      <top style="medium">
        <color rgb="FFC0392B"/>
      </top>
      <bottom style="medium">
        <color rgb="FFC0392B"/>
      </bottom>
      <diagonal/>
    </border>
    <border diagonalUp="false" diagonalDown="false">
      <left style="medium">
        <color rgb="FFD4880A"/>
      </left>
      <right/>
      <top style="medium">
        <color rgb="FFD4880A"/>
      </top>
      <bottom style="medium">
        <color rgb="FFD4880A"/>
      </bottom>
      <diagonal/>
    </border>
    <border diagonalUp="false" diagonalDown="false">
      <left style="medium">
        <color rgb="FF1A5CA8"/>
      </left>
      <right/>
      <top style="medium">
        <color rgb="FF1A5CA8"/>
      </top>
      <bottom style="medium">
        <color rgb="FF1A5CA8"/>
      </bottom>
      <diagonal/>
    </border>
    <border diagonalUp="false" diagonalDown="false">
      <left style="medium">
        <color rgb="FF0D2B4E"/>
      </left>
      <right/>
      <top style="medium">
        <color rgb="FF0D2B4E"/>
      </top>
      <bottom style="medium">
        <color rgb="FF0D2B4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9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1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2" fillId="1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2" fillId="1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2" fillId="17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2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2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1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14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4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8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1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5" fillId="1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Calibri"/>
        <charset val="1"/>
        <family val="0"/>
        <b val="1"/>
        <color rgb="FF1A7A3C"/>
        <sz val="9"/>
      </font>
      <fill>
        <patternFill>
          <bgColor rgb="FFE8F5E9"/>
        </patternFill>
      </fill>
    </dxf>
    <dxf>
      <font>
        <name val="Calibri"/>
        <charset val="1"/>
        <family val="0"/>
        <b val="1"/>
        <color rgb="FFC0392B"/>
        <sz val="9"/>
      </font>
      <fill>
        <patternFill>
          <bgColor rgb="FFFDEDEC"/>
        </patternFill>
      </fill>
    </dxf>
    <dxf>
      <font>
        <name val="Calibri"/>
        <charset val="1"/>
        <family val="0"/>
        <b val="1"/>
        <color rgb="FFD4880A"/>
        <sz val="9"/>
      </font>
      <fill>
        <patternFill>
          <bgColor rgb="FFFEF9E7"/>
        </patternFill>
      </fill>
    </dxf>
    <dxf>
      <font>
        <name val="Calibri"/>
        <charset val="1"/>
        <family val="0"/>
        <i val="1"/>
        <color rgb="FF607080"/>
        <sz val="9"/>
      </font>
      <fill>
        <patternFill>
          <bgColor rgb="FFF0F3F4"/>
        </patternFill>
      </fill>
    </dxf>
    <dxf>
      <font>
        <name val="Calibri"/>
        <charset val="1"/>
        <family val="0"/>
        <b val="1"/>
        <color rgb="FF1A7A3C"/>
      </font>
      <fill>
        <patternFill>
          <bgColor rgb="FFE8F5E9"/>
        </patternFill>
      </fill>
    </dxf>
    <dxf>
      <font>
        <name val="Calibri"/>
        <charset val="1"/>
        <family val="0"/>
        <b val="1"/>
        <color rgb="FFD4880A"/>
      </font>
      <fill>
        <patternFill>
          <bgColor rgb="FFFEF9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A7A3C"/>
      <rgbColor rgb="FF000080"/>
      <rgbColor rgb="FF808000"/>
      <rgbColor rgb="FF800080"/>
      <rgbColor rgb="FF0097A7"/>
      <rgbColor rgb="FFCCCCCC"/>
      <rgbColor rgb="FF808080"/>
      <rgbColor rgb="FF9999FF"/>
      <rgbColor rgb="FF993366"/>
      <rgbColor rgb="FFFEF9E7"/>
      <rgbColor rgb="FFE0F7FA"/>
      <rgbColor rgb="FF660066"/>
      <rgbColor rgb="FFFF8080"/>
      <rgbColor rgb="FF1A5CA8"/>
      <rgbColor rgb="FFEBF5F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6EAF8"/>
      <rgbColor rgb="FFE8F5E9"/>
      <rgbColor rgb="FFFDEDEC"/>
      <rgbColor rgb="FFAED6F1"/>
      <rgbColor rgb="FFF8F9FA"/>
      <rgbColor rgb="FFCC99FF"/>
      <rgbColor rgb="FFF0F3F4"/>
      <rgbColor rgb="FF2E86C1"/>
      <rgbColor rgb="FF33CCCC"/>
      <rgbColor rgb="FF99CC00"/>
      <rgbColor rgb="FFFFCC00"/>
      <rgbColor rgb="FFD4880A"/>
      <rgbColor rgb="FFFF6600"/>
      <rgbColor rgb="FF607080"/>
      <rgbColor rgb="FF969696"/>
      <rgbColor rgb="FF0D2B4E"/>
      <rgbColor rgb="FF339966"/>
      <rgbColor rgb="FF003300"/>
      <rgbColor rgb="FF333300"/>
      <rgbColor rgb="FFC0392B"/>
      <rgbColor rgb="FF993366"/>
      <rgbColor rgb="FF333399"/>
      <rgbColor rgb="FF1C28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5CA8"/>
    <pageSetUpPr fitToPage="false"/>
  </sheetPr>
  <dimension ref="B1:G1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4" topLeftCell="B15" activePane="bottomRight" state="frozen"/>
      <selection pane="topLeft" activeCell="A1" activeCellId="0" sqref="A1"/>
      <selection pane="topRight" activeCell="B1" activeCellId="0" sqref="B1"/>
      <selection pane="bottomLeft" activeCell="A15" activeCellId="0" sqref="A1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6" min="3" style="0" width="16"/>
    <col collapsed="false" customWidth="true" hidden="false" outlineLevel="0" max="7" min="7" style="0" width="18"/>
    <col collapsed="false" customWidth="true" hidden="false" outlineLevel="0" max="8" min="8" style="0" width="2"/>
  </cols>
  <sheetData>
    <row r="1" customFormat="false" ht="7.5" hidden="false" customHeight="true" outlineLevel="0" collapsed="false"/>
    <row r="2" customFormat="false" ht="54" hidden="false" customHeight="true" outlineLevel="0" collapsed="false">
      <c r="B2" s="1" t="s">
        <v>0</v>
      </c>
      <c r="C2" s="1"/>
      <c r="D2" s="1"/>
      <c r="E2" s="1"/>
      <c r="F2" s="1"/>
      <c r="G2" s="1"/>
    </row>
    <row r="3" customFormat="false" ht="24" hidden="false" customHeight="true" outlineLevel="0" collapsed="false">
      <c r="B3" s="2" t="s">
        <v>1</v>
      </c>
      <c r="C3" s="2"/>
      <c r="D3" s="2"/>
      <c r="E3" s="2"/>
      <c r="F3" s="2"/>
      <c r="G3" s="2"/>
    </row>
    <row r="4" customFormat="false" ht="9.75" hidden="false" customHeight="true" outlineLevel="0" collapsed="false"/>
    <row r="5" customFormat="false" ht="19.5" hidden="false" customHeight="true" outlineLevel="0" collapsed="false">
      <c r="B5" s="3" t="s">
        <v>2</v>
      </c>
      <c r="C5" s="4" t="s">
        <v>3</v>
      </c>
      <c r="D5" s="5" t="s">
        <v>4</v>
      </c>
      <c r="E5" s="5" t="s">
        <v>5</v>
      </c>
      <c r="F5" s="6" t="s">
        <v>6</v>
      </c>
    </row>
    <row r="6" customFormat="false" ht="7.5" hidden="false" customHeight="true" outlineLevel="0" collapsed="false"/>
    <row r="7" customFormat="false" ht="24" hidden="false" customHeight="true" outlineLevel="0" collapsed="false">
      <c r="B7" s="7" t="s">
        <v>7</v>
      </c>
      <c r="C7" s="7"/>
      <c r="D7" s="7"/>
      <c r="E7" s="7"/>
      <c r="F7" s="7"/>
      <c r="G7" s="7"/>
    </row>
    <row r="8" customFormat="false" ht="21.75" hidden="false" customHeight="true" outlineLevel="0" collapsed="false">
      <c r="B8" s="8" t="s">
        <v>8</v>
      </c>
      <c r="C8" s="9" t="s">
        <v>9</v>
      </c>
      <c r="D8" s="9"/>
      <c r="E8" s="8" t="s">
        <v>10</v>
      </c>
      <c r="F8" s="10" t="s">
        <v>11</v>
      </c>
      <c r="G8" s="10"/>
    </row>
    <row r="9" customFormat="false" ht="21.75" hidden="false" customHeight="true" outlineLevel="0" collapsed="false">
      <c r="B9" s="8" t="s">
        <v>12</v>
      </c>
      <c r="C9" s="9" t="s">
        <v>13</v>
      </c>
      <c r="D9" s="9"/>
      <c r="E9" s="8" t="s">
        <v>14</v>
      </c>
      <c r="F9" s="10" t="s">
        <v>15</v>
      </c>
      <c r="G9" s="10"/>
    </row>
    <row r="10" customFormat="false" ht="21.75" hidden="false" customHeight="true" outlineLevel="0" collapsed="false">
      <c r="B10" s="8" t="s">
        <v>16</v>
      </c>
      <c r="C10" s="9" t="s">
        <v>17</v>
      </c>
      <c r="D10" s="9"/>
      <c r="E10" s="8" t="s">
        <v>18</v>
      </c>
      <c r="F10" s="10" t="s">
        <v>19</v>
      </c>
      <c r="G10" s="10"/>
    </row>
    <row r="11" customFormat="false" ht="21.75" hidden="false" customHeight="true" outlineLevel="0" collapsed="false">
      <c r="B11" s="8" t="s">
        <v>20</v>
      </c>
      <c r="C11" s="9" t="s">
        <v>21</v>
      </c>
      <c r="D11" s="9"/>
      <c r="E11" s="8" t="s">
        <v>22</v>
      </c>
      <c r="F11" s="10" t="s">
        <v>23</v>
      </c>
      <c r="G11" s="10"/>
    </row>
    <row r="12" customFormat="false" ht="21.75" hidden="false" customHeight="true" outlineLevel="0" collapsed="false">
      <c r="B12" s="8" t="s">
        <v>24</v>
      </c>
      <c r="C12" s="9" t="s">
        <v>25</v>
      </c>
      <c r="D12" s="9"/>
      <c r="E12" s="8" t="s">
        <v>26</v>
      </c>
      <c r="F12" s="10" t="s">
        <v>27</v>
      </c>
      <c r="G12" s="10"/>
    </row>
    <row r="13" customFormat="false" ht="7.5" hidden="false" customHeight="true" outlineLevel="0" collapsed="false"/>
    <row r="14" customFormat="false" ht="27.75" hidden="false" customHeight="true" outlineLevel="0" collapsed="false">
      <c r="B14" s="11" t="s">
        <v>28</v>
      </c>
      <c r="C14" s="12" t="s">
        <v>29</v>
      </c>
      <c r="D14" s="13" t="s">
        <v>30</v>
      </c>
      <c r="E14" s="14" t="s">
        <v>31</v>
      </c>
      <c r="F14" s="14" t="s">
        <v>32</v>
      </c>
      <c r="G14" s="15" t="s">
        <v>33</v>
      </c>
    </row>
    <row r="15" customFormat="false" ht="7.5" hidden="false" customHeight="true" outlineLevel="0" collapsed="false"/>
    <row r="16" customFormat="false" ht="21.75" hidden="false" customHeight="true" outlineLevel="0" collapsed="false">
      <c r="B16" s="16" t="s">
        <v>34</v>
      </c>
      <c r="C16" s="16"/>
      <c r="D16" s="16"/>
      <c r="E16" s="16"/>
      <c r="F16" s="16"/>
      <c r="G16" s="16"/>
    </row>
    <row r="17" customFormat="false" ht="19.5" hidden="false" customHeight="true" outlineLevel="0" collapsed="false">
      <c r="B17" s="17" t="s">
        <v>35</v>
      </c>
      <c r="C17" s="18" t="s">
        <v>2</v>
      </c>
      <c r="D17" s="19" t="s">
        <v>15</v>
      </c>
      <c r="E17" s="18" t="s">
        <v>2</v>
      </c>
      <c r="F17" s="19" t="s">
        <v>36</v>
      </c>
      <c r="G17" s="20"/>
    </row>
    <row r="18" customFormat="false" ht="19.5" hidden="false" customHeight="true" outlineLevel="0" collapsed="false">
      <c r="B18" s="21" t="s">
        <v>37</v>
      </c>
      <c r="C18" s="18" t="s">
        <v>2</v>
      </c>
      <c r="D18" s="22" t="s">
        <v>38</v>
      </c>
      <c r="E18" s="18" t="s">
        <v>2</v>
      </c>
      <c r="F18" s="22" t="s">
        <v>39</v>
      </c>
      <c r="G18" s="23"/>
    </row>
    <row r="19" customFormat="false" ht="19.5" hidden="false" customHeight="true" outlineLevel="0" collapsed="false">
      <c r="B19" s="17" t="s">
        <v>40</v>
      </c>
      <c r="C19" s="18" t="s">
        <v>2</v>
      </c>
      <c r="D19" s="19" t="s">
        <v>41</v>
      </c>
      <c r="E19" s="18" t="s">
        <v>2</v>
      </c>
      <c r="F19" s="19" t="s">
        <v>42</v>
      </c>
      <c r="G19" s="20"/>
    </row>
    <row r="20" customFormat="false" ht="19.5" hidden="false" customHeight="true" outlineLevel="0" collapsed="false">
      <c r="B20" s="21" t="s">
        <v>43</v>
      </c>
      <c r="C20" s="18" t="s">
        <v>2</v>
      </c>
      <c r="D20" s="22" t="s">
        <v>44</v>
      </c>
      <c r="E20" s="18" t="s">
        <v>2</v>
      </c>
      <c r="F20" s="22" t="s">
        <v>45</v>
      </c>
      <c r="G20" s="23"/>
    </row>
    <row r="21" customFormat="false" ht="19.5" hidden="false" customHeight="true" outlineLevel="0" collapsed="false">
      <c r="B21" s="17" t="s">
        <v>46</v>
      </c>
      <c r="C21" s="18" t="s">
        <v>2</v>
      </c>
      <c r="D21" s="19" t="s">
        <v>47</v>
      </c>
      <c r="E21" s="18" t="s">
        <v>2</v>
      </c>
      <c r="F21" s="19" t="s">
        <v>48</v>
      </c>
      <c r="G21" s="20"/>
    </row>
    <row r="22" customFormat="false" ht="19.5" hidden="false" customHeight="true" outlineLevel="0" collapsed="false">
      <c r="B22" s="21" t="s">
        <v>49</v>
      </c>
      <c r="C22" s="18" t="s">
        <v>2</v>
      </c>
      <c r="D22" s="22" t="s">
        <v>50</v>
      </c>
      <c r="E22" s="18" t="s">
        <v>2</v>
      </c>
      <c r="F22" s="22" t="s">
        <v>51</v>
      </c>
      <c r="G22" s="23"/>
    </row>
    <row r="23" customFormat="false" ht="19.5" hidden="false" customHeight="true" outlineLevel="0" collapsed="false">
      <c r="B23" s="17" t="s">
        <v>52</v>
      </c>
      <c r="C23" s="18" t="s">
        <v>2</v>
      </c>
      <c r="D23" s="19" t="s">
        <v>53</v>
      </c>
      <c r="E23" s="24" t="s">
        <v>6</v>
      </c>
      <c r="F23" s="19"/>
      <c r="G23" s="20" t="s">
        <v>54</v>
      </c>
    </row>
    <row r="24" customFormat="false" ht="19.5" hidden="false" customHeight="true" outlineLevel="0" collapsed="false">
      <c r="B24" s="21" t="s">
        <v>55</v>
      </c>
      <c r="C24" s="18" t="s">
        <v>2</v>
      </c>
      <c r="D24" s="22" t="s">
        <v>56</v>
      </c>
      <c r="E24" s="18" t="s">
        <v>2</v>
      </c>
      <c r="F24" s="22" t="s">
        <v>57</v>
      </c>
      <c r="G24" s="23" t="s">
        <v>58</v>
      </c>
    </row>
    <row r="25" customFormat="false" ht="19.5" hidden="false" customHeight="true" outlineLevel="0" collapsed="false">
      <c r="B25" s="17" t="s">
        <v>59</v>
      </c>
      <c r="C25" s="18" t="s">
        <v>2</v>
      </c>
      <c r="D25" s="19" t="s">
        <v>60</v>
      </c>
      <c r="E25" s="24" t="s">
        <v>6</v>
      </c>
      <c r="F25" s="19"/>
      <c r="G25" s="20"/>
    </row>
    <row r="26" customFormat="false" ht="21.75" hidden="false" customHeight="true" outlineLevel="0" collapsed="false">
      <c r="B26" s="25" t="s">
        <v>61</v>
      </c>
      <c r="C26" s="25"/>
      <c r="D26" s="25"/>
      <c r="E26" s="25"/>
      <c r="F26" s="25"/>
      <c r="G26" s="25"/>
    </row>
    <row r="27" customFormat="false" ht="19.5" hidden="false" customHeight="true" outlineLevel="0" collapsed="false">
      <c r="B27" s="17" t="s">
        <v>62</v>
      </c>
      <c r="C27" s="18" t="s">
        <v>2</v>
      </c>
      <c r="D27" s="19" t="s">
        <v>63</v>
      </c>
      <c r="E27" s="18" t="s">
        <v>2</v>
      </c>
      <c r="F27" s="19" t="s">
        <v>64</v>
      </c>
      <c r="G27" s="20"/>
    </row>
    <row r="28" customFormat="false" ht="19.5" hidden="false" customHeight="true" outlineLevel="0" collapsed="false">
      <c r="B28" s="21" t="s">
        <v>65</v>
      </c>
      <c r="C28" s="18" t="s">
        <v>2</v>
      </c>
      <c r="D28" s="22" t="s">
        <v>66</v>
      </c>
      <c r="E28" s="18" t="s">
        <v>2</v>
      </c>
      <c r="F28" s="22" t="s">
        <v>67</v>
      </c>
      <c r="G28" s="23"/>
    </row>
    <row r="29" customFormat="false" ht="19.5" hidden="false" customHeight="true" outlineLevel="0" collapsed="false">
      <c r="B29" s="17" t="s">
        <v>68</v>
      </c>
      <c r="C29" s="18" t="s">
        <v>2</v>
      </c>
      <c r="D29" s="19" t="s">
        <v>69</v>
      </c>
      <c r="E29" s="18" t="s">
        <v>2</v>
      </c>
      <c r="F29" s="19" t="s">
        <v>70</v>
      </c>
      <c r="G29" s="20"/>
    </row>
    <row r="30" customFormat="false" ht="19.5" hidden="false" customHeight="true" outlineLevel="0" collapsed="false">
      <c r="B30" s="21" t="s">
        <v>71</v>
      </c>
      <c r="C30" s="18" t="s">
        <v>2</v>
      </c>
      <c r="D30" s="22" t="s">
        <v>72</v>
      </c>
      <c r="E30" s="18" t="s">
        <v>2</v>
      </c>
      <c r="F30" s="22" t="s">
        <v>36</v>
      </c>
      <c r="G30" s="23"/>
    </row>
    <row r="31" customFormat="false" ht="19.5" hidden="false" customHeight="true" outlineLevel="0" collapsed="false">
      <c r="B31" s="17" t="s">
        <v>73</v>
      </c>
      <c r="C31" s="18" t="s">
        <v>2</v>
      </c>
      <c r="D31" s="19" t="s">
        <v>74</v>
      </c>
      <c r="E31" s="18" t="s">
        <v>2</v>
      </c>
      <c r="F31" s="19" t="s">
        <v>39</v>
      </c>
      <c r="G31" s="20"/>
    </row>
    <row r="32" customFormat="false" ht="19.5" hidden="false" customHeight="true" outlineLevel="0" collapsed="false">
      <c r="B32" s="21" t="s">
        <v>75</v>
      </c>
      <c r="C32" s="18" t="s">
        <v>2</v>
      </c>
      <c r="D32" s="22" t="s">
        <v>76</v>
      </c>
      <c r="E32" s="26" t="s">
        <v>4</v>
      </c>
      <c r="F32" s="22" t="s">
        <v>42</v>
      </c>
      <c r="G32" s="23" t="s">
        <v>77</v>
      </c>
    </row>
    <row r="33" customFormat="false" ht="19.5" hidden="false" customHeight="true" outlineLevel="0" collapsed="false">
      <c r="B33" s="17" t="s">
        <v>78</v>
      </c>
      <c r="C33" s="18" t="s">
        <v>2</v>
      </c>
      <c r="D33" s="19" t="s">
        <v>79</v>
      </c>
      <c r="E33" s="24" t="s">
        <v>6</v>
      </c>
      <c r="F33" s="19"/>
      <c r="G33" s="20"/>
    </row>
    <row r="34" customFormat="false" ht="19.5" hidden="false" customHeight="true" outlineLevel="0" collapsed="false">
      <c r="B34" s="21" t="s">
        <v>80</v>
      </c>
      <c r="C34" s="18" t="s">
        <v>2</v>
      </c>
      <c r="D34" s="22" t="s">
        <v>81</v>
      </c>
      <c r="E34" s="24" t="s">
        <v>6</v>
      </c>
      <c r="F34" s="22"/>
      <c r="G34" s="23"/>
    </row>
    <row r="35" customFormat="false" ht="19.5" hidden="false" customHeight="true" outlineLevel="0" collapsed="false">
      <c r="B35" s="17" t="s">
        <v>82</v>
      </c>
      <c r="C35" s="18" t="s">
        <v>2</v>
      </c>
      <c r="D35" s="19" t="s">
        <v>83</v>
      </c>
      <c r="E35" s="24" t="s">
        <v>6</v>
      </c>
      <c r="F35" s="19"/>
      <c r="G35" s="20"/>
    </row>
    <row r="36" customFormat="false" ht="21.75" hidden="false" customHeight="true" outlineLevel="0" collapsed="false">
      <c r="B36" s="16" t="s">
        <v>84</v>
      </c>
      <c r="C36" s="16"/>
      <c r="D36" s="16"/>
      <c r="E36" s="16"/>
      <c r="F36" s="16"/>
      <c r="G36" s="16"/>
    </row>
    <row r="37" customFormat="false" ht="19.5" hidden="false" customHeight="true" outlineLevel="0" collapsed="false">
      <c r="B37" s="17" t="s">
        <v>85</v>
      </c>
      <c r="C37" s="18" t="s">
        <v>2</v>
      </c>
      <c r="D37" s="19" t="s">
        <v>86</v>
      </c>
      <c r="E37" s="24" t="s">
        <v>6</v>
      </c>
      <c r="F37" s="19"/>
      <c r="G37" s="20" t="s">
        <v>87</v>
      </c>
    </row>
    <row r="38" customFormat="false" ht="19.5" hidden="false" customHeight="true" outlineLevel="0" collapsed="false">
      <c r="B38" s="21" t="s">
        <v>88</v>
      </c>
      <c r="C38" s="18" t="s">
        <v>2</v>
      </c>
      <c r="D38" s="22" t="s">
        <v>89</v>
      </c>
      <c r="E38" s="24" t="s">
        <v>6</v>
      </c>
      <c r="F38" s="22"/>
      <c r="G38" s="23"/>
    </row>
    <row r="39" customFormat="false" ht="19.5" hidden="false" customHeight="true" outlineLevel="0" collapsed="false">
      <c r="B39" s="17" t="s">
        <v>90</v>
      </c>
      <c r="C39" s="18" t="s">
        <v>2</v>
      </c>
      <c r="D39" s="19" t="s">
        <v>91</v>
      </c>
      <c r="E39" s="24" t="s">
        <v>6</v>
      </c>
      <c r="F39" s="19"/>
      <c r="G39" s="20"/>
    </row>
    <row r="40" customFormat="false" ht="19.5" hidden="false" customHeight="true" outlineLevel="0" collapsed="false">
      <c r="B40" s="21" t="s">
        <v>92</v>
      </c>
      <c r="C40" s="18" t="s">
        <v>2</v>
      </c>
      <c r="D40" s="22" t="s">
        <v>93</v>
      </c>
      <c r="E40" s="18" t="s">
        <v>2</v>
      </c>
      <c r="F40" s="22" t="s">
        <v>94</v>
      </c>
      <c r="G40" s="23" t="s">
        <v>95</v>
      </c>
    </row>
    <row r="41" customFormat="false" ht="19.5" hidden="false" customHeight="true" outlineLevel="0" collapsed="false">
      <c r="B41" s="17" t="s">
        <v>96</v>
      </c>
      <c r="C41" s="18" t="s">
        <v>2</v>
      </c>
      <c r="D41" s="19" t="s">
        <v>97</v>
      </c>
      <c r="E41" s="24" t="s">
        <v>6</v>
      </c>
      <c r="F41" s="19"/>
      <c r="G41" s="20"/>
    </row>
    <row r="42" customFormat="false" ht="19.5" hidden="false" customHeight="true" outlineLevel="0" collapsed="false">
      <c r="B42" s="21" t="s">
        <v>98</v>
      </c>
      <c r="C42" s="18" t="s">
        <v>2</v>
      </c>
      <c r="D42" s="22" t="s">
        <v>99</v>
      </c>
      <c r="E42" s="24" t="s">
        <v>6</v>
      </c>
      <c r="F42" s="22"/>
      <c r="G42" s="23" t="s">
        <v>100</v>
      </c>
    </row>
    <row r="43" customFormat="false" ht="19.5" hidden="false" customHeight="true" outlineLevel="0" collapsed="false">
      <c r="B43" s="17" t="s">
        <v>101</v>
      </c>
      <c r="C43" s="18" t="s">
        <v>2</v>
      </c>
      <c r="D43" s="19" t="s">
        <v>102</v>
      </c>
      <c r="E43" s="24" t="s">
        <v>6</v>
      </c>
      <c r="F43" s="19"/>
      <c r="G43" s="20"/>
    </row>
    <row r="44" customFormat="false" ht="19.5" hidden="false" customHeight="true" outlineLevel="0" collapsed="false">
      <c r="B44" s="21" t="s">
        <v>103</v>
      </c>
      <c r="C44" s="24" t="s">
        <v>6</v>
      </c>
      <c r="D44" s="22"/>
      <c r="E44" s="24" t="s">
        <v>6</v>
      </c>
      <c r="F44" s="22"/>
      <c r="G44" s="23" t="s">
        <v>104</v>
      </c>
    </row>
    <row r="45" customFormat="false" ht="21.75" hidden="false" customHeight="true" outlineLevel="0" collapsed="false">
      <c r="B45" s="25" t="s">
        <v>105</v>
      </c>
      <c r="C45" s="25"/>
      <c r="D45" s="25"/>
      <c r="E45" s="25"/>
      <c r="F45" s="25"/>
      <c r="G45" s="25"/>
    </row>
    <row r="46" customFormat="false" ht="19.5" hidden="false" customHeight="true" outlineLevel="0" collapsed="false">
      <c r="B46" s="21" t="s">
        <v>106</v>
      </c>
      <c r="C46" s="18" t="s">
        <v>2</v>
      </c>
      <c r="D46" s="22" t="s">
        <v>63</v>
      </c>
      <c r="E46" s="18" t="s">
        <v>2</v>
      </c>
      <c r="F46" s="22" t="s">
        <v>107</v>
      </c>
      <c r="G46" s="23"/>
    </row>
    <row r="47" customFormat="false" ht="19.5" hidden="false" customHeight="true" outlineLevel="0" collapsed="false">
      <c r="B47" s="17" t="s">
        <v>108</v>
      </c>
      <c r="C47" s="18" t="s">
        <v>2</v>
      </c>
      <c r="D47" s="19" t="s">
        <v>66</v>
      </c>
      <c r="E47" s="18" t="s">
        <v>2</v>
      </c>
      <c r="F47" s="19" t="s">
        <v>109</v>
      </c>
      <c r="G47" s="20" t="s">
        <v>110</v>
      </c>
    </row>
    <row r="48" customFormat="false" ht="19.5" hidden="false" customHeight="true" outlineLevel="0" collapsed="false">
      <c r="B48" s="21" t="s">
        <v>111</v>
      </c>
      <c r="C48" s="18" t="s">
        <v>2</v>
      </c>
      <c r="D48" s="22" t="s">
        <v>69</v>
      </c>
      <c r="E48" s="18" t="s">
        <v>2</v>
      </c>
      <c r="F48" s="22" t="s">
        <v>112</v>
      </c>
      <c r="G48" s="23" t="s">
        <v>113</v>
      </c>
    </row>
    <row r="49" customFormat="false" ht="19.5" hidden="false" customHeight="true" outlineLevel="0" collapsed="false">
      <c r="B49" s="17" t="s">
        <v>114</v>
      </c>
      <c r="C49" s="18" t="s">
        <v>2</v>
      </c>
      <c r="D49" s="19" t="s">
        <v>72</v>
      </c>
      <c r="E49" s="24" t="s">
        <v>6</v>
      </c>
      <c r="F49" s="19"/>
      <c r="G49" s="20" t="s">
        <v>115</v>
      </c>
    </row>
    <row r="50" customFormat="false" ht="19.5" hidden="false" customHeight="true" outlineLevel="0" collapsed="false">
      <c r="B50" s="21" t="s">
        <v>116</v>
      </c>
      <c r="C50" s="18" t="s">
        <v>2</v>
      </c>
      <c r="D50" s="22" t="s">
        <v>74</v>
      </c>
      <c r="E50" s="24" t="s">
        <v>6</v>
      </c>
      <c r="F50" s="22"/>
      <c r="G50" s="23" t="s">
        <v>117</v>
      </c>
    </row>
    <row r="51" customFormat="false" ht="19.5" hidden="false" customHeight="true" outlineLevel="0" collapsed="false">
      <c r="B51" s="17" t="s">
        <v>118</v>
      </c>
      <c r="C51" s="18" t="s">
        <v>2</v>
      </c>
      <c r="D51" s="19" t="s">
        <v>119</v>
      </c>
      <c r="E51" s="24" t="s">
        <v>6</v>
      </c>
      <c r="F51" s="19"/>
      <c r="G51" s="20" t="s">
        <v>120</v>
      </c>
    </row>
    <row r="52" customFormat="false" ht="21.75" hidden="false" customHeight="true" outlineLevel="0" collapsed="false">
      <c r="B52" s="16" t="s">
        <v>121</v>
      </c>
      <c r="C52" s="16"/>
      <c r="D52" s="16"/>
      <c r="E52" s="16"/>
      <c r="F52" s="16"/>
      <c r="G52" s="16"/>
    </row>
    <row r="53" customFormat="false" ht="19.5" hidden="false" customHeight="true" outlineLevel="0" collapsed="false">
      <c r="B53" s="17" t="s">
        <v>122</v>
      </c>
      <c r="C53" s="18" t="s">
        <v>2</v>
      </c>
      <c r="D53" s="19" t="s">
        <v>38</v>
      </c>
      <c r="E53" s="24" t="s">
        <v>6</v>
      </c>
      <c r="F53" s="19"/>
      <c r="G53" s="20" t="s">
        <v>123</v>
      </c>
    </row>
    <row r="54" customFormat="false" ht="19.5" hidden="false" customHeight="true" outlineLevel="0" collapsed="false">
      <c r="B54" s="21" t="s">
        <v>124</v>
      </c>
      <c r="C54" s="18" t="s">
        <v>2</v>
      </c>
      <c r="D54" s="22" t="s">
        <v>125</v>
      </c>
      <c r="E54" s="24" t="s">
        <v>6</v>
      </c>
      <c r="F54" s="22"/>
      <c r="G54" s="23" t="s">
        <v>126</v>
      </c>
    </row>
    <row r="55" customFormat="false" ht="19.5" hidden="false" customHeight="true" outlineLevel="0" collapsed="false">
      <c r="B55" s="17" t="s">
        <v>127</v>
      </c>
      <c r="C55" s="24" t="s">
        <v>6</v>
      </c>
      <c r="D55" s="19"/>
      <c r="E55" s="24" t="s">
        <v>6</v>
      </c>
      <c r="F55" s="19"/>
      <c r="G55" s="20" t="s">
        <v>128</v>
      </c>
    </row>
    <row r="56" customFormat="false" ht="19.5" hidden="false" customHeight="true" outlineLevel="0" collapsed="false">
      <c r="B56" s="21" t="s">
        <v>129</v>
      </c>
      <c r="C56" s="26" t="s">
        <v>4</v>
      </c>
      <c r="D56" s="22" t="s">
        <v>130</v>
      </c>
      <c r="E56" s="24" t="s">
        <v>6</v>
      </c>
      <c r="F56" s="22"/>
      <c r="G56" s="23" t="s">
        <v>131</v>
      </c>
    </row>
    <row r="57" customFormat="false" ht="19.5" hidden="false" customHeight="true" outlineLevel="0" collapsed="false">
      <c r="B57" s="17" t="s">
        <v>132</v>
      </c>
      <c r="C57" s="18" t="s">
        <v>2</v>
      </c>
      <c r="D57" s="19" t="s">
        <v>133</v>
      </c>
      <c r="E57" s="24" t="s">
        <v>6</v>
      </c>
      <c r="F57" s="19"/>
      <c r="G57" s="20"/>
    </row>
    <row r="58" customFormat="false" ht="7.5" hidden="false" customHeight="true" outlineLevel="0" collapsed="false"/>
    <row r="59" customFormat="false" ht="24" hidden="false" customHeight="true" outlineLevel="0" collapsed="false">
      <c r="B59" s="7" t="s">
        <v>134</v>
      </c>
      <c r="C59" s="7"/>
      <c r="D59" s="7"/>
      <c r="E59" s="7"/>
      <c r="F59" s="7"/>
      <c r="G59" s="7"/>
    </row>
    <row r="60" customFormat="false" ht="25.5" hidden="false" customHeight="true" outlineLevel="0" collapsed="false">
      <c r="B60" s="11" t="s">
        <v>135</v>
      </c>
      <c r="C60" s="12" t="s">
        <v>136</v>
      </c>
      <c r="D60" s="13" t="s">
        <v>137</v>
      </c>
      <c r="E60" s="14" t="s">
        <v>138</v>
      </c>
      <c r="F60" s="15" t="s">
        <v>139</v>
      </c>
      <c r="G60" s="11" t="s">
        <v>140</v>
      </c>
    </row>
    <row r="61" customFormat="false" ht="18.75" hidden="false" customHeight="true" outlineLevel="0" collapsed="false">
      <c r="B61" s="21" t="s">
        <v>141</v>
      </c>
      <c r="C61" s="27" t="s">
        <v>142</v>
      </c>
      <c r="D61" s="18" t="s">
        <v>143</v>
      </c>
      <c r="E61" s="22" t="s">
        <v>11</v>
      </c>
      <c r="F61" s="21" t="s">
        <v>144</v>
      </c>
      <c r="G61" s="28"/>
    </row>
    <row r="62" customFormat="false" ht="18.75" hidden="false" customHeight="true" outlineLevel="0" collapsed="false">
      <c r="B62" s="17" t="s">
        <v>145</v>
      </c>
      <c r="C62" s="29" t="s">
        <v>142</v>
      </c>
      <c r="D62" s="18" t="s">
        <v>143</v>
      </c>
      <c r="E62" s="19" t="s">
        <v>11</v>
      </c>
      <c r="F62" s="17" t="s">
        <v>144</v>
      </c>
      <c r="G62" s="30"/>
    </row>
    <row r="63" customFormat="false" ht="18.75" hidden="false" customHeight="true" outlineLevel="0" collapsed="false">
      <c r="B63" s="21" t="s">
        <v>146</v>
      </c>
      <c r="C63" s="27" t="s">
        <v>142</v>
      </c>
      <c r="D63" s="18" t="s">
        <v>143</v>
      </c>
      <c r="E63" s="22" t="s">
        <v>11</v>
      </c>
      <c r="F63" s="21" t="s">
        <v>144</v>
      </c>
      <c r="G63" s="28"/>
    </row>
    <row r="64" customFormat="false" ht="18.75" hidden="false" customHeight="true" outlineLevel="0" collapsed="false">
      <c r="B64" s="17" t="s">
        <v>147</v>
      </c>
      <c r="C64" s="29" t="s">
        <v>142</v>
      </c>
      <c r="D64" s="18" t="s">
        <v>143</v>
      </c>
      <c r="E64" s="19" t="s">
        <v>11</v>
      </c>
      <c r="F64" s="17" t="s">
        <v>144</v>
      </c>
      <c r="G64" s="30"/>
    </row>
    <row r="65" customFormat="false" ht="18.75" hidden="false" customHeight="true" outlineLevel="0" collapsed="false">
      <c r="B65" s="21" t="s">
        <v>148</v>
      </c>
      <c r="C65" s="27" t="s">
        <v>149</v>
      </c>
      <c r="D65" s="18" t="s">
        <v>143</v>
      </c>
      <c r="E65" s="22" t="s">
        <v>150</v>
      </c>
      <c r="F65" s="21" t="s">
        <v>144</v>
      </c>
      <c r="G65" s="28" t="s">
        <v>151</v>
      </c>
    </row>
    <row r="66" customFormat="false" ht="18.75" hidden="false" customHeight="true" outlineLevel="0" collapsed="false">
      <c r="B66" s="17" t="s">
        <v>152</v>
      </c>
      <c r="C66" s="29" t="s">
        <v>149</v>
      </c>
      <c r="D66" s="18" t="s">
        <v>143</v>
      </c>
      <c r="E66" s="19" t="s">
        <v>150</v>
      </c>
      <c r="F66" s="17" t="s">
        <v>144</v>
      </c>
      <c r="G66" s="30"/>
    </row>
    <row r="67" customFormat="false" ht="18.75" hidden="false" customHeight="true" outlineLevel="0" collapsed="false">
      <c r="B67" s="21" t="s">
        <v>153</v>
      </c>
      <c r="C67" s="27" t="s">
        <v>149</v>
      </c>
      <c r="D67" s="18" t="s">
        <v>143</v>
      </c>
      <c r="E67" s="22" t="s">
        <v>150</v>
      </c>
      <c r="F67" s="21" t="s">
        <v>144</v>
      </c>
      <c r="G67" s="28"/>
    </row>
    <row r="68" customFormat="false" ht="18.75" hidden="false" customHeight="true" outlineLevel="0" collapsed="false">
      <c r="B68" s="17" t="s">
        <v>154</v>
      </c>
      <c r="C68" s="29" t="s">
        <v>155</v>
      </c>
      <c r="D68" s="31" t="s">
        <v>156</v>
      </c>
      <c r="E68" s="19" t="s">
        <v>157</v>
      </c>
      <c r="F68" s="17" t="s">
        <v>158</v>
      </c>
      <c r="G68" s="30" t="s">
        <v>159</v>
      </c>
    </row>
    <row r="69" customFormat="false" ht="18.75" hidden="false" customHeight="true" outlineLevel="0" collapsed="false">
      <c r="B69" s="21" t="s">
        <v>160</v>
      </c>
      <c r="C69" s="27" t="s">
        <v>161</v>
      </c>
      <c r="D69" s="31" t="s">
        <v>156</v>
      </c>
      <c r="E69" s="22" t="s">
        <v>162</v>
      </c>
      <c r="F69" s="21" t="s">
        <v>163</v>
      </c>
      <c r="G69" s="28" t="s">
        <v>164</v>
      </c>
    </row>
    <row r="70" customFormat="false" ht="18.75" hidden="false" customHeight="true" outlineLevel="0" collapsed="false">
      <c r="B70" s="17" t="s">
        <v>165</v>
      </c>
      <c r="C70" s="29" t="s">
        <v>161</v>
      </c>
      <c r="D70" s="31" t="s">
        <v>156</v>
      </c>
      <c r="E70" s="19" t="s">
        <v>166</v>
      </c>
      <c r="F70" s="17" t="s">
        <v>163</v>
      </c>
      <c r="G70" s="30" t="s">
        <v>167</v>
      </c>
    </row>
    <row r="71" customFormat="false" ht="18.75" hidden="false" customHeight="true" outlineLevel="0" collapsed="false">
      <c r="B71" s="21" t="s">
        <v>168</v>
      </c>
      <c r="C71" s="27" t="s">
        <v>161</v>
      </c>
      <c r="D71" s="31" t="s">
        <v>156</v>
      </c>
      <c r="E71" s="22" t="s">
        <v>169</v>
      </c>
      <c r="F71" s="21" t="s">
        <v>144</v>
      </c>
      <c r="G71" s="28" t="s">
        <v>170</v>
      </c>
    </row>
    <row r="72" customFormat="false" ht="18.75" hidden="false" customHeight="true" outlineLevel="0" collapsed="false">
      <c r="B72" s="17" t="s">
        <v>171</v>
      </c>
      <c r="C72" s="29" t="s">
        <v>155</v>
      </c>
      <c r="D72" s="31" t="s">
        <v>156</v>
      </c>
      <c r="E72" s="19" t="s">
        <v>172</v>
      </c>
      <c r="F72" s="17" t="s">
        <v>173</v>
      </c>
      <c r="G72" s="30" t="s">
        <v>174</v>
      </c>
    </row>
    <row r="73" customFormat="false" ht="7.5" hidden="false" customHeight="true" outlineLevel="0" collapsed="false"/>
    <row r="74" customFormat="false" ht="24" hidden="false" customHeight="true" outlineLevel="0" collapsed="false">
      <c r="B74" s="32" t="s">
        <v>175</v>
      </c>
      <c r="C74" s="32"/>
      <c r="D74" s="32"/>
      <c r="E74" s="32"/>
      <c r="F74" s="32"/>
      <c r="G74" s="32"/>
    </row>
    <row r="75" customFormat="false" ht="24" hidden="false" customHeight="true" outlineLevel="0" collapsed="false">
      <c r="B75" s="12" t="s">
        <v>176</v>
      </c>
      <c r="C75" s="13" t="s">
        <v>177</v>
      </c>
      <c r="D75" s="14" t="s">
        <v>178</v>
      </c>
      <c r="E75" s="12" t="s">
        <v>179</v>
      </c>
      <c r="F75" s="15" t="s">
        <v>180</v>
      </c>
      <c r="G75" s="11" t="s">
        <v>181</v>
      </c>
    </row>
    <row r="76" customFormat="false" ht="18" hidden="false" customHeight="true" outlineLevel="0" collapsed="false">
      <c r="B76" s="21" t="s">
        <v>182</v>
      </c>
      <c r="C76" s="33" t="s">
        <v>183</v>
      </c>
      <c r="D76" s="33" t="s">
        <v>184</v>
      </c>
      <c r="E76" s="33" t="s">
        <v>185</v>
      </c>
      <c r="F76" s="34" t="s">
        <v>143</v>
      </c>
      <c r="G76" s="21"/>
    </row>
    <row r="77" customFormat="false" ht="18" hidden="false" customHeight="true" outlineLevel="0" collapsed="false">
      <c r="B77" s="17" t="s">
        <v>186</v>
      </c>
      <c r="C77" s="35" t="s">
        <v>187</v>
      </c>
      <c r="D77" s="35" t="s">
        <v>188</v>
      </c>
      <c r="E77" s="35" t="s">
        <v>189</v>
      </c>
      <c r="F77" s="36" t="s">
        <v>143</v>
      </c>
      <c r="G77" s="17"/>
    </row>
    <row r="78" customFormat="false" ht="18" hidden="false" customHeight="true" outlineLevel="0" collapsed="false">
      <c r="B78" s="21" t="s">
        <v>190</v>
      </c>
      <c r="C78" s="33" t="s">
        <v>191</v>
      </c>
      <c r="D78" s="33" t="s">
        <v>192</v>
      </c>
      <c r="E78" s="33" t="s">
        <v>193</v>
      </c>
      <c r="F78" s="34" t="s">
        <v>143</v>
      </c>
      <c r="G78" s="21"/>
    </row>
    <row r="79" customFormat="false" ht="18" hidden="false" customHeight="true" outlineLevel="0" collapsed="false">
      <c r="B79" s="17" t="s">
        <v>194</v>
      </c>
      <c r="C79" s="35" t="s">
        <v>195</v>
      </c>
      <c r="D79" s="35" t="s">
        <v>196</v>
      </c>
      <c r="E79" s="35" t="s">
        <v>197</v>
      </c>
      <c r="F79" s="36" t="s">
        <v>143</v>
      </c>
      <c r="G79" s="17"/>
    </row>
    <row r="80" customFormat="false" ht="18" hidden="false" customHeight="true" outlineLevel="0" collapsed="false">
      <c r="B80" s="21" t="s">
        <v>198</v>
      </c>
      <c r="C80" s="33" t="s">
        <v>199</v>
      </c>
      <c r="D80" s="33" t="s">
        <v>188</v>
      </c>
      <c r="E80" s="33" t="s">
        <v>200</v>
      </c>
      <c r="F80" s="34" t="s">
        <v>143</v>
      </c>
      <c r="G80" s="21" t="s">
        <v>201</v>
      </c>
    </row>
    <row r="81" customFormat="false" ht="18" hidden="false" customHeight="true" outlineLevel="0" collapsed="false">
      <c r="B81" s="17" t="s">
        <v>202</v>
      </c>
      <c r="C81" s="35" t="s">
        <v>203</v>
      </c>
      <c r="D81" s="35" t="s">
        <v>204</v>
      </c>
      <c r="E81" s="35" t="s">
        <v>205</v>
      </c>
      <c r="F81" s="36" t="s">
        <v>143</v>
      </c>
      <c r="G81" s="17"/>
    </row>
    <row r="82" customFormat="false" ht="18" hidden="false" customHeight="true" outlineLevel="0" collapsed="false">
      <c r="B82" s="21" t="s">
        <v>206</v>
      </c>
      <c r="C82" s="33" t="s">
        <v>207</v>
      </c>
      <c r="D82" s="33" t="s">
        <v>208</v>
      </c>
      <c r="E82" s="33" t="s">
        <v>209</v>
      </c>
      <c r="F82" s="34" t="s">
        <v>143</v>
      </c>
      <c r="G82" s="21" t="s">
        <v>210</v>
      </c>
    </row>
    <row r="83" customFormat="false" ht="18" hidden="false" customHeight="true" outlineLevel="0" collapsed="false">
      <c r="B83" s="17" t="s">
        <v>211</v>
      </c>
      <c r="C83" s="35" t="s">
        <v>212</v>
      </c>
      <c r="D83" s="35" t="s">
        <v>213</v>
      </c>
      <c r="E83" s="35" t="s">
        <v>189</v>
      </c>
      <c r="F83" s="36" t="s">
        <v>143</v>
      </c>
      <c r="G83" s="17" t="s">
        <v>214</v>
      </c>
    </row>
    <row r="84" customFormat="false" ht="7.5" hidden="false" customHeight="true" outlineLevel="0" collapsed="false"/>
    <row r="85" customFormat="false" ht="24" hidden="false" customHeight="true" outlineLevel="0" collapsed="false">
      <c r="B85" s="7" t="s">
        <v>215</v>
      </c>
      <c r="C85" s="7"/>
      <c r="D85" s="7"/>
      <c r="E85" s="7"/>
      <c r="F85" s="7"/>
      <c r="G85" s="7"/>
    </row>
    <row r="86" customFormat="false" ht="24" hidden="false" customHeight="true" outlineLevel="0" collapsed="false">
      <c r="B86" s="37" t="s">
        <v>216</v>
      </c>
      <c r="C86" s="37"/>
      <c r="D86" s="37"/>
      <c r="E86" s="37"/>
      <c r="F86" s="38" t="n">
        <f aca="false">COUNTIF(C17:C57,"*Effectué*")</f>
        <v>34</v>
      </c>
      <c r="G86" s="38"/>
    </row>
    <row r="87" customFormat="false" ht="24" hidden="false" customHeight="true" outlineLevel="0" collapsed="false">
      <c r="B87" s="39" t="s">
        <v>217</v>
      </c>
      <c r="C87" s="39"/>
      <c r="D87" s="39"/>
      <c r="E87" s="39"/>
      <c r="F87" s="40" t="n">
        <f aca="false">COUNTIF(C17:C57,"*Non effectué*")</f>
        <v>0</v>
      </c>
      <c r="G87" s="40"/>
    </row>
    <row r="88" customFormat="false" ht="24" hidden="false" customHeight="true" outlineLevel="0" collapsed="false">
      <c r="B88" s="41" t="s">
        <v>218</v>
      </c>
      <c r="C88" s="41"/>
      <c r="D88" s="41"/>
      <c r="E88" s="41"/>
      <c r="F88" s="42" t="n">
        <f aca="false">COUNTIF(C17:C57,"*Partiel*")+COUNTIF(C17:C57,"*Incident*")</f>
        <v>1</v>
      </c>
      <c r="G88" s="42"/>
    </row>
    <row r="89" customFormat="false" ht="24" hidden="false" customHeight="true" outlineLevel="0" collapsed="false">
      <c r="B89" s="43" t="s">
        <v>219</v>
      </c>
      <c r="C89" s="43"/>
      <c r="D89" s="43"/>
      <c r="E89" s="43"/>
      <c r="F89" s="44" t="n">
        <f aca="false">COUNTIF(D61:D72,"*Oui*")</f>
        <v>7</v>
      </c>
      <c r="G89" s="44"/>
    </row>
    <row r="90" customFormat="false" ht="24" hidden="false" customHeight="true" outlineLevel="0" collapsed="false">
      <c r="B90" s="45" t="s">
        <v>220</v>
      </c>
      <c r="C90" s="45"/>
      <c r="D90" s="45"/>
      <c r="E90" s="45"/>
      <c r="F90" s="46" t="n">
        <f aca="false">IFERROR(COUNTIF(C17:C57,"*Effectué*")/(COUNTA(C17:C57)-COUNTIF(C17:C57,"*applicable*")),0)</f>
        <v>0.971428571428571</v>
      </c>
      <c r="G90" s="46"/>
    </row>
    <row r="91" customFormat="false" ht="7.5" hidden="false" customHeight="true" outlineLevel="0" collapsed="false"/>
    <row r="92" customFormat="false" ht="21.75" hidden="false" customHeight="true" outlineLevel="0" collapsed="false">
      <c r="B92" s="47" t="s">
        <v>221</v>
      </c>
      <c r="C92" s="47"/>
      <c r="D92" s="47"/>
      <c r="E92" s="47"/>
      <c r="F92" s="47"/>
      <c r="G92" s="47"/>
    </row>
    <row r="93" customFormat="false" ht="19.5" hidden="false" customHeight="true" outlineLevel="0" collapsed="false">
      <c r="B93" s="48" t="s">
        <v>222</v>
      </c>
      <c r="C93" s="13" t="s">
        <v>223</v>
      </c>
      <c r="D93" s="13" t="s">
        <v>224</v>
      </c>
      <c r="E93" s="49" t="s">
        <v>225</v>
      </c>
      <c r="F93" s="15" t="s">
        <v>226</v>
      </c>
      <c r="G93" s="11" t="s">
        <v>227</v>
      </c>
    </row>
    <row r="94" customFormat="false" ht="19.5" hidden="false" customHeight="true" outlineLevel="0" collapsed="false">
      <c r="B94" s="50" t="s">
        <v>228</v>
      </c>
      <c r="C94" s="51" t="s">
        <v>229</v>
      </c>
      <c r="D94" s="51" t="s">
        <v>76</v>
      </c>
      <c r="E94" s="52" t="s">
        <v>230</v>
      </c>
      <c r="F94" s="50" t="s">
        <v>231</v>
      </c>
      <c r="G94" s="51" t="s">
        <v>232</v>
      </c>
    </row>
    <row r="95" customFormat="false" ht="19.5" hidden="false" customHeight="true" outlineLevel="0" collapsed="false">
      <c r="B95" s="53" t="s">
        <v>233</v>
      </c>
      <c r="C95" s="54" t="s">
        <v>234</v>
      </c>
      <c r="D95" s="54" t="s">
        <v>130</v>
      </c>
      <c r="E95" s="55" t="s">
        <v>235</v>
      </c>
      <c r="F95" s="53" t="s">
        <v>236</v>
      </c>
      <c r="G95" s="54" t="s">
        <v>237</v>
      </c>
    </row>
    <row r="96" customFormat="false" ht="19.5" hidden="false" customHeight="true" outlineLevel="0" collapsed="false">
      <c r="B96" s="56" t="s">
        <v>238</v>
      </c>
      <c r="C96" s="57" t="s">
        <v>239</v>
      </c>
      <c r="D96" s="57" t="s">
        <v>66</v>
      </c>
      <c r="E96" s="58" t="s">
        <v>240</v>
      </c>
      <c r="F96" s="56" t="s">
        <v>241</v>
      </c>
      <c r="G96" s="57" t="s">
        <v>242</v>
      </c>
    </row>
    <row r="97" customFormat="false" ht="7.5" hidden="false" customHeight="true" outlineLevel="0" collapsed="false"/>
    <row r="98" customFormat="false" ht="24" hidden="false" customHeight="true" outlineLevel="0" collapsed="false">
      <c r="B98" s="16" t="s">
        <v>243</v>
      </c>
      <c r="C98" s="16"/>
      <c r="D98" s="16"/>
      <c r="E98" s="16"/>
      <c r="F98" s="16"/>
      <c r="G98" s="16"/>
    </row>
    <row r="99" customFormat="false" ht="13.5" hidden="false" customHeight="true" outlineLevel="0" collapsed="false">
      <c r="B99" s="59" t="s">
        <v>244</v>
      </c>
      <c r="C99" s="59"/>
      <c r="D99" s="59"/>
      <c r="E99" s="59"/>
      <c r="F99" s="59"/>
      <c r="G99" s="59"/>
    </row>
    <row r="100" customFormat="false" ht="51.75" hidden="false" customHeight="true" outlineLevel="0" collapsed="false">
      <c r="B100" s="60" t="s">
        <v>245</v>
      </c>
      <c r="C100" s="60"/>
      <c r="D100" s="60"/>
      <c r="E100" s="60"/>
      <c r="F100" s="60"/>
      <c r="G100" s="60"/>
    </row>
    <row r="101" customFormat="false" ht="9.75" hidden="false" customHeight="true" outlineLevel="0" collapsed="false"/>
    <row r="102" customFormat="false" ht="21.75" hidden="false" customHeight="true" outlineLevel="0" collapsed="false">
      <c r="B102" s="61" t="s">
        <v>246</v>
      </c>
      <c r="C102" s="61"/>
      <c r="D102" s="61"/>
      <c r="E102" s="61" t="s">
        <v>247</v>
      </c>
      <c r="F102" s="61"/>
      <c r="G102" s="61"/>
    </row>
    <row r="103" customFormat="false" ht="49.5" hidden="false" customHeight="true" outlineLevel="0" collapsed="false">
      <c r="B103" s="62" t="s">
        <v>248</v>
      </c>
      <c r="C103" s="62"/>
      <c r="D103" s="62"/>
      <c r="E103" s="62" t="s">
        <v>248</v>
      </c>
      <c r="F103" s="62"/>
      <c r="G103" s="62"/>
    </row>
    <row r="104" customFormat="false" ht="19.5" hidden="false" customHeight="true" outlineLevel="0" collapsed="false">
      <c r="B104" s="63" t="s">
        <v>249</v>
      </c>
      <c r="C104" s="63"/>
      <c r="D104" s="63"/>
      <c r="E104" s="63"/>
      <c r="F104" s="63"/>
      <c r="G104" s="63"/>
    </row>
    <row r="105" customFormat="false" ht="19.5" hidden="false" customHeight="true" outlineLevel="0" collapsed="false"/>
    <row r="106" customFormat="false" ht="19.5" hidden="false" customHeight="true" outlineLevel="0" collapsed="false"/>
    <row r="107" customFormat="false" ht="19.5" hidden="false" customHeight="true" outlineLevel="0" collapsed="false"/>
    <row r="108" customFormat="false" ht="19.5" hidden="false" customHeight="true" outlineLevel="0" collapsed="false"/>
    <row r="109" customFormat="false" ht="19.5" hidden="false" customHeight="true" outlineLevel="0" collapsed="false"/>
    <row r="110" customFormat="false" ht="19.5" hidden="false" customHeight="true" outlineLevel="0" collapsed="false"/>
    <row r="111" customFormat="false" ht="19.5" hidden="false" customHeight="true" outlineLevel="0" collapsed="false"/>
    <row r="112" customFormat="false" ht="19.5" hidden="false" customHeight="true" outlineLevel="0" collapsed="false"/>
    <row r="113" customFormat="false" ht="19.5" hidden="false" customHeight="true" outlineLevel="0" collapsed="false"/>
    <row r="114" customFormat="false" ht="19.5" hidden="false" customHeight="true" outlineLevel="0" collapsed="false"/>
    <row r="115" customFormat="false" ht="19.5" hidden="false" customHeight="true" outlineLevel="0" collapsed="false"/>
    <row r="116" customFormat="false" ht="19.5" hidden="false" customHeight="true" outlineLevel="0" collapsed="false"/>
    <row r="117" customFormat="false" ht="19.5" hidden="false" customHeight="true" outlineLevel="0" collapsed="false"/>
    <row r="118" customFormat="false" ht="19.5" hidden="false" customHeight="true" outlineLevel="0" collapsed="false"/>
    <row r="119" customFormat="false" ht="19.5" hidden="false" customHeight="true" outlineLevel="0" collapsed="false"/>
    <row r="120" customFormat="false" ht="19.5" hidden="false" customHeight="true" outlineLevel="0" collapsed="false"/>
    <row r="121" customFormat="false" ht="19.5" hidden="false" customHeight="true" outlineLevel="0" collapsed="false"/>
    <row r="122" customFormat="false" ht="19.5" hidden="false" customHeight="true" outlineLevel="0" collapsed="false"/>
    <row r="123" customFormat="false" ht="19.5" hidden="false" customHeight="true" outlineLevel="0" collapsed="false"/>
    <row r="124" customFormat="false" ht="19.5" hidden="false" customHeight="true" outlineLevel="0" collapsed="false"/>
    <row r="125" customFormat="false" ht="19.5" hidden="false" customHeight="true" outlineLevel="0" collapsed="false"/>
    <row r="126" customFormat="false" ht="19.5" hidden="false" customHeight="true" outlineLevel="0" collapsed="false"/>
    <row r="127" customFormat="false" ht="19.5" hidden="false" customHeight="true" outlineLevel="0" collapsed="false"/>
    <row r="128" customFormat="false" ht="19.5" hidden="false" customHeight="true" outlineLevel="0" collapsed="false"/>
    <row r="129" customFormat="false" ht="19.5" hidden="false" customHeight="true" outlineLevel="0" collapsed="false"/>
  </sheetData>
  <mergeCells count="40">
    <mergeCell ref="B2:G2"/>
    <mergeCell ref="B3:G3"/>
    <mergeCell ref="B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B16:G16"/>
    <mergeCell ref="B26:G26"/>
    <mergeCell ref="B36:G36"/>
    <mergeCell ref="B45:G45"/>
    <mergeCell ref="B52:G52"/>
    <mergeCell ref="B59:G59"/>
    <mergeCell ref="B74:G74"/>
    <mergeCell ref="B85:G85"/>
    <mergeCell ref="B86:E86"/>
    <mergeCell ref="F86:G86"/>
    <mergeCell ref="B87:E87"/>
    <mergeCell ref="F87:G87"/>
    <mergeCell ref="B88:E88"/>
    <mergeCell ref="F88:G88"/>
    <mergeCell ref="B89:E89"/>
    <mergeCell ref="F89:G89"/>
    <mergeCell ref="B90:E90"/>
    <mergeCell ref="F90:G90"/>
    <mergeCell ref="B92:G92"/>
    <mergeCell ref="B98:G98"/>
    <mergeCell ref="B99:G99"/>
    <mergeCell ref="B100:G100"/>
    <mergeCell ref="B102:D102"/>
    <mergeCell ref="E102:G102"/>
    <mergeCell ref="B103:D103"/>
    <mergeCell ref="E103:G103"/>
    <mergeCell ref="B104:G104"/>
  </mergeCells>
  <conditionalFormatting sqref="C17:C25">
    <cfRule type="expression" priority="2" aboveAverage="0" equalAverage="0" bottom="0" percent="0" rank="0" text="" dxfId="0">
      <formula>ISNUMBER(SEARCH("Effectué",C17))</formula>
    </cfRule>
    <cfRule type="expression" priority="3" aboveAverage="0" equalAverage="0" bottom="0" percent="0" rank="0" text="" dxfId="1">
      <formula>ISNUMBER(SEARCH("Non effectué",C17))</formula>
    </cfRule>
    <cfRule type="expression" priority="4" aboveAverage="0" equalAverage="0" bottom="0" percent="0" rank="0" text="" dxfId="2">
      <formula>OR(ISNUMBER(SEARCH("Partiel",C17)),ISNUMBER(SEARCH("Incident",C17)))</formula>
    </cfRule>
    <cfRule type="expression" priority="5" aboveAverage="0" equalAverage="0" bottom="0" percent="0" rank="0" text="" dxfId="3">
      <formula>ISNUMBER(SEARCH("applicable",C17))</formula>
    </cfRule>
  </conditionalFormatting>
  <conditionalFormatting sqref="E17:E25">
    <cfRule type="expression" priority="6" aboveAverage="0" equalAverage="0" bottom="0" percent="0" rank="0" text="" dxfId="0">
      <formula>ISNUMBER(SEARCH("Effectué",E17))</formula>
    </cfRule>
    <cfRule type="expression" priority="7" aboveAverage="0" equalAverage="0" bottom="0" percent="0" rank="0" text="" dxfId="1">
      <formula>ISNUMBER(SEARCH("Non effectué",E17))</formula>
    </cfRule>
    <cfRule type="expression" priority="8" aboveAverage="0" equalAverage="0" bottom="0" percent="0" rank="0" text="" dxfId="2">
      <formula>OR(ISNUMBER(SEARCH("Partiel",E17)),ISNUMBER(SEARCH("Incident",E17)))</formula>
    </cfRule>
    <cfRule type="expression" priority="9" aboveAverage="0" equalAverage="0" bottom="0" percent="0" rank="0" text="" dxfId="3">
      <formula>ISNUMBER(SEARCH("applicable",E17))</formula>
    </cfRule>
  </conditionalFormatting>
  <conditionalFormatting sqref="C27:C35">
    <cfRule type="expression" priority="10" aboveAverage="0" equalAverage="0" bottom="0" percent="0" rank="0" text="" dxfId="0">
      <formula>ISNUMBER(SEARCH("Effectué",C27))</formula>
    </cfRule>
    <cfRule type="expression" priority="11" aboveAverage="0" equalAverage="0" bottom="0" percent="0" rank="0" text="" dxfId="1">
      <formula>ISNUMBER(SEARCH("Non effectué",C27))</formula>
    </cfRule>
    <cfRule type="expression" priority="12" aboveAverage="0" equalAverage="0" bottom="0" percent="0" rank="0" text="" dxfId="2">
      <formula>OR(ISNUMBER(SEARCH("Partiel",C27)),ISNUMBER(SEARCH("Incident",C27)))</formula>
    </cfRule>
    <cfRule type="expression" priority="13" aboveAverage="0" equalAverage="0" bottom="0" percent="0" rank="0" text="" dxfId="3">
      <formula>ISNUMBER(SEARCH("applicable",C27))</formula>
    </cfRule>
  </conditionalFormatting>
  <conditionalFormatting sqref="E27:E35">
    <cfRule type="expression" priority="14" aboveAverage="0" equalAverage="0" bottom="0" percent="0" rank="0" text="" dxfId="0">
      <formula>ISNUMBER(SEARCH("Effectué",E27))</formula>
    </cfRule>
    <cfRule type="expression" priority="15" aboveAverage="0" equalAverage="0" bottom="0" percent="0" rank="0" text="" dxfId="1">
      <formula>ISNUMBER(SEARCH("Non effectué",E27))</formula>
    </cfRule>
    <cfRule type="expression" priority="16" aboveAverage="0" equalAverage="0" bottom="0" percent="0" rank="0" text="" dxfId="2">
      <formula>OR(ISNUMBER(SEARCH("Partiel",E27)),ISNUMBER(SEARCH("Incident",E27)))</formula>
    </cfRule>
    <cfRule type="expression" priority="17" aboveAverage="0" equalAverage="0" bottom="0" percent="0" rank="0" text="" dxfId="3">
      <formula>ISNUMBER(SEARCH("applicable",E27))</formula>
    </cfRule>
  </conditionalFormatting>
  <conditionalFormatting sqref="C37:C44">
    <cfRule type="expression" priority="18" aboveAverage="0" equalAverage="0" bottom="0" percent="0" rank="0" text="" dxfId="0">
      <formula>ISNUMBER(SEARCH("Effectué",C37))</formula>
    </cfRule>
    <cfRule type="expression" priority="19" aboveAverage="0" equalAverage="0" bottom="0" percent="0" rank="0" text="" dxfId="1">
      <formula>ISNUMBER(SEARCH("Non effectué",C37))</formula>
    </cfRule>
    <cfRule type="expression" priority="20" aboveAverage="0" equalAverage="0" bottom="0" percent="0" rank="0" text="" dxfId="2">
      <formula>OR(ISNUMBER(SEARCH("Partiel",C37)),ISNUMBER(SEARCH("Incident",C37)))</formula>
    </cfRule>
    <cfRule type="expression" priority="21" aboveAverage="0" equalAverage="0" bottom="0" percent="0" rank="0" text="" dxfId="3">
      <formula>ISNUMBER(SEARCH("applicable",C37))</formula>
    </cfRule>
  </conditionalFormatting>
  <conditionalFormatting sqref="E37:E44">
    <cfRule type="expression" priority="22" aboveAverage="0" equalAverage="0" bottom="0" percent="0" rank="0" text="" dxfId="0">
      <formula>ISNUMBER(SEARCH("Effectué",E37))</formula>
    </cfRule>
    <cfRule type="expression" priority="23" aboveAverage="0" equalAverage="0" bottom="0" percent="0" rank="0" text="" dxfId="1">
      <formula>ISNUMBER(SEARCH("Non effectué",E37))</formula>
    </cfRule>
    <cfRule type="expression" priority="24" aboveAverage="0" equalAverage="0" bottom="0" percent="0" rank="0" text="" dxfId="2">
      <formula>OR(ISNUMBER(SEARCH("Partiel",E37)),ISNUMBER(SEARCH("Incident",E37)))</formula>
    </cfRule>
    <cfRule type="expression" priority="25" aboveAverage="0" equalAverage="0" bottom="0" percent="0" rank="0" text="" dxfId="3">
      <formula>ISNUMBER(SEARCH("applicable",E37))</formula>
    </cfRule>
  </conditionalFormatting>
  <conditionalFormatting sqref="C46:C51">
    <cfRule type="expression" priority="26" aboveAverage="0" equalAverage="0" bottom="0" percent="0" rank="0" text="" dxfId="0">
      <formula>ISNUMBER(SEARCH("Effectué",C46))</formula>
    </cfRule>
    <cfRule type="expression" priority="27" aboveAverage="0" equalAverage="0" bottom="0" percent="0" rank="0" text="" dxfId="1">
      <formula>ISNUMBER(SEARCH("Non effectué",C46))</formula>
    </cfRule>
    <cfRule type="expression" priority="28" aboveAverage="0" equalAverage="0" bottom="0" percent="0" rank="0" text="" dxfId="2">
      <formula>OR(ISNUMBER(SEARCH("Partiel",C46)),ISNUMBER(SEARCH("Incident",C46)))</formula>
    </cfRule>
    <cfRule type="expression" priority="29" aboveAverage="0" equalAverage="0" bottom="0" percent="0" rank="0" text="" dxfId="3">
      <formula>ISNUMBER(SEARCH("applicable",C46))</formula>
    </cfRule>
  </conditionalFormatting>
  <conditionalFormatting sqref="E46:E51">
    <cfRule type="expression" priority="30" aboveAverage="0" equalAverage="0" bottom="0" percent="0" rank="0" text="" dxfId="0">
      <formula>ISNUMBER(SEARCH("Effectué",E46))</formula>
    </cfRule>
    <cfRule type="expression" priority="31" aboveAverage="0" equalAverage="0" bottom="0" percent="0" rank="0" text="" dxfId="1">
      <formula>ISNUMBER(SEARCH("Non effectué",E46))</formula>
    </cfRule>
    <cfRule type="expression" priority="32" aboveAverage="0" equalAverage="0" bottom="0" percent="0" rank="0" text="" dxfId="2">
      <formula>OR(ISNUMBER(SEARCH("Partiel",E46)),ISNUMBER(SEARCH("Incident",E46)))</formula>
    </cfRule>
    <cfRule type="expression" priority="33" aboveAverage="0" equalAverage="0" bottom="0" percent="0" rank="0" text="" dxfId="3">
      <formula>ISNUMBER(SEARCH("applicable",E46))</formula>
    </cfRule>
  </conditionalFormatting>
  <conditionalFormatting sqref="C53:C57">
    <cfRule type="expression" priority="34" aboveAverage="0" equalAverage="0" bottom="0" percent="0" rank="0" text="" dxfId="0">
      <formula>ISNUMBER(SEARCH("Effectué",C53))</formula>
    </cfRule>
    <cfRule type="expression" priority="35" aboveAverage="0" equalAverage="0" bottom="0" percent="0" rank="0" text="" dxfId="1">
      <formula>ISNUMBER(SEARCH("Non effectué",C53))</formula>
    </cfRule>
    <cfRule type="expression" priority="36" aboveAverage="0" equalAverage="0" bottom="0" percent="0" rank="0" text="" dxfId="2">
      <formula>OR(ISNUMBER(SEARCH("Partiel",C53)),ISNUMBER(SEARCH("Incident",C53)))</formula>
    </cfRule>
    <cfRule type="expression" priority="37" aboveAverage="0" equalAverage="0" bottom="0" percent="0" rank="0" text="" dxfId="3">
      <formula>ISNUMBER(SEARCH("applicable",C53))</formula>
    </cfRule>
  </conditionalFormatting>
  <conditionalFormatting sqref="E53:E57">
    <cfRule type="expression" priority="38" aboveAverage="0" equalAverage="0" bottom="0" percent="0" rank="0" text="" dxfId="0">
      <formula>ISNUMBER(SEARCH("Effectué",E53))</formula>
    </cfRule>
    <cfRule type="expression" priority="39" aboveAverage="0" equalAverage="0" bottom="0" percent="0" rank="0" text="" dxfId="1">
      <formula>ISNUMBER(SEARCH("Non effectué",E53))</formula>
    </cfRule>
    <cfRule type="expression" priority="40" aboveAverage="0" equalAverage="0" bottom="0" percent="0" rank="0" text="" dxfId="2">
      <formula>OR(ISNUMBER(SEARCH("Partiel",E53)),ISNUMBER(SEARCH("Incident",E53)))</formula>
    </cfRule>
    <cfRule type="expression" priority="41" aboveAverage="0" equalAverage="0" bottom="0" percent="0" rank="0" text="" dxfId="3">
      <formula>ISNUMBER(SEARCH("applicable",E53))</formula>
    </cfRule>
  </conditionalFormatting>
  <conditionalFormatting sqref="D61:D72">
    <cfRule type="expression" priority="42" aboveAverage="0" equalAverage="0" bottom="0" percent="0" rank="0" text="" dxfId="0">
      <formula>ISNUMBER(SEARCH("Oui",D61))</formula>
    </cfRule>
    <cfRule type="expression" priority="43" aboveAverage="0" equalAverage="0" bottom="0" percent="0" rank="0" text="" dxfId="1">
      <formula>ISNUMBER(SEARCH("Non",D61))</formula>
    </cfRule>
  </conditionalFormatting>
  <dataValidations count="15">
    <dataValidation allowBlank="true" errorStyle="stop" operator="between" showDropDown="false" showErrorMessage="false" showInputMessage="false" sqref="F12" type="list">
      <formula1>"Quotidien,Hebdomadaire,Mensuel,Ponctuel,Désinfection renforcée"</formula1>
      <formula2>0</formula2>
    </dataValidation>
    <dataValidation allowBlank="true" errorStyle="stop" operator="between" showDropDown="false" showErrorMessage="false" showInputMessage="false" sqref="C17:C25" type="list">
      <formula1>"✓ Effectué,✗ Non effectué,⚡ Partiel,⚠ Incident signalé,— Non applicable"</formula1>
      <formula2>0</formula2>
    </dataValidation>
    <dataValidation allowBlank="true" errorStyle="stop" operator="between" showDropDown="false" showErrorMessage="false" showInputMessage="false" sqref="E17:E25" type="list">
      <formula1>"✓ Effectué,✗ Non effectué,⚡ Partiel,⚠ Incident signalé,— Non applicable"</formula1>
      <formula2>0</formula2>
    </dataValidation>
    <dataValidation allowBlank="true" errorStyle="stop" operator="between" showDropDown="false" showErrorMessage="false" showInputMessage="false" sqref="C27:C35" type="list">
      <formula1>"✓ Effectué,✗ Non effectué,⚡ Partiel,⚠ Incident signalé,— Non applicable"</formula1>
      <formula2>0</formula2>
    </dataValidation>
    <dataValidation allowBlank="true" errorStyle="stop" operator="between" showDropDown="false" showErrorMessage="false" showInputMessage="false" sqref="E27:E35" type="list">
      <formula1>"✓ Effectué,✗ Non effectué,⚡ Partiel,⚠ Incident signalé,— Non applicable"</formula1>
      <formula2>0</formula2>
    </dataValidation>
    <dataValidation allowBlank="true" errorStyle="stop" operator="between" showDropDown="false" showErrorMessage="false" showInputMessage="false" sqref="C37:C44" type="list">
      <formula1>"✓ Effectué,✗ Non effectué,⚡ Partiel,⚠ Incident signalé,— Non applicable"</formula1>
      <formula2>0</formula2>
    </dataValidation>
    <dataValidation allowBlank="true" errorStyle="stop" operator="between" showDropDown="false" showErrorMessage="false" showInputMessage="false" sqref="E37:E44" type="list">
      <formula1>"✓ Effectué,✗ Non effectué,⚡ Partiel,⚠ Incident signalé,— Non applicable"</formula1>
      <formula2>0</formula2>
    </dataValidation>
    <dataValidation allowBlank="true" errorStyle="stop" operator="between" showDropDown="false" showErrorMessage="false" showInputMessage="false" sqref="C46:C51" type="list">
      <formula1>"✓ Effectué,✗ Non effectué,⚡ Partiel,⚠ Incident signalé,— Non applicable"</formula1>
      <formula2>0</formula2>
    </dataValidation>
    <dataValidation allowBlank="true" errorStyle="stop" operator="between" showDropDown="false" showErrorMessage="false" showInputMessage="false" sqref="E46:E51" type="list">
      <formula1>"✓ Effectué,✗ Non effectué,⚡ Partiel,⚠ Incident signalé,— Non applicable"</formula1>
      <formula2>0</formula2>
    </dataValidation>
    <dataValidation allowBlank="true" errorStyle="stop" operator="between" showDropDown="false" showErrorMessage="false" showInputMessage="false" sqref="C53:C57" type="list">
      <formula1>"✓ Effectué,✗ Non effectué,⚡ Partiel,⚠ Incident signalé,— Non applicable"</formula1>
      <formula2>0</formula2>
    </dataValidation>
    <dataValidation allowBlank="true" errorStyle="stop" operator="between" showDropDown="false" showErrorMessage="false" showInputMessage="false" sqref="E53:E57" type="list">
      <formula1>"✓ Effectué,✗ Non effectué,⚡ Partiel,⚠ Incident signalé,— Non applicable"</formula1>
      <formula2>0</formula2>
    </dataValidation>
    <dataValidation allowBlank="true" errorStyle="stop" operator="between" showDropDown="false" showErrorMessage="false" showInputMessage="false" sqref="C61:C80" type="list">
      <formula1>"Quotidienne,Hebdomadaire,Bimensuelle,Mensuelle,Trimestrielle,Annuelle"</formula1>
      <formula2>0</formula2>
    </dataValidation>
    <dataValidation allowBlank="true" errorStyle="stop" operator="between" showDropDown="false" showErrorMessage="false" showInputMessage="false" sqref="D61:D80" type="list">
      <formula1>"✓ Oui,✗ Non,— Sans objet"</formula1>
      <formula2>0</formula2>
    </dataValidation>
    <dataValidation allowBlank="true" errorStyle="stop" operator="between" showDropDown="false" showErrorMessage="false" showInputMessage="false" sqref="E94:E100" type="list">
      <formula1>"🔴 Urgent,🟠 Important,🟡 Mineur,⬜ Info"</formula1>
      <formula2>0</formula2>
    </dataValidation>
    <dataValidation allowBlank="true" errorStyle="stop" operator="between" showDropDown="false" showErrorMessage="false" showInputMessage="false" sqref="G94:G100" type="list">
      <formula1>"En attente,Transmis,Pris en charge,Résolu"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97A7"/>
    <pageSetUpPr fitToPage="false"/>
  </sheetPr>
  <dimension ref="B1:I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9" min="3" style="0" width="14"/>
    <col collapsed="false" customWidth="true" hidden="false" outlineLevel="0" max="10" min="10" style="0" width="2"/>
  </cols>
  <sheetData>
    <row r="1" customFormat="false" ht="7.5" hidden="false" customHeight="true" outlineLevel="0" collapsed="false"/>
    <row r="2" customFormat="false" ht="48" hidden="false" customHeight="true" outlineLevel="0" collapsed="false">
      <c r="B2" s="64" t="s">
        <v>250</v>
      </c>
      <c r="C2" s="64"/>
      <c r="D2" s="64"/>
      <c r="E2" s="64"/>
      <c r="F2" s="64"/>
      <c r="G2" s="64"/>
      <c r="H2" s="64"/>
      <c r="I2" s="64"/>
    </row>
    <row r="3" customFormat="false" ht="21.75" hidden="false" customHeight="true" outlineLevel="0" collapsed="false">
      <c r="B3" s="65" t="s">
        <v>251</v>
      </c>
      <c r="C3" s="65"/>
      <c r="D3" s="65"/>
      <c r="E3" s="65"/>
      <c r="F3" s="65"/>
      <c r="G3" s="65"/>
      <c r="H3" s="65"/>
      <c r="I3" s="65"/>
    </row>
    <row r="4" customFormat="false" ht="9.75" hidden="false" customHeight="true" outlineLevel="0" collapsed="false"/>
    <row r="5" customFormat="false" ht="27.75" hidden="false" customHeight="true" outlineLevel="0" collapsed="false">
      <c r="B5" s="11" t="s">
        <v>252</v>
      </c>
      <c r="C5" s="12" t="s">
        <v>253</v>
      </c>
      <c r="D5" s="13" t="s">
        <v>254</v>
      </c>
      <c r="E5" s="12" t="s">
        <v>255</v>
      </c>
      <c r="F5" s="13" t="s">
        <v>256</v>
      </c>
      <c r="G5" s="12" t="s">
        <v>257</v>
      </c>
      <c r="H5" s="14" t="s">
        <v>258</v>
      </c>
    </row>
    <row r="6" customFormat="false" ht="21.75" hidden="false" customHeight="true" outlineLevel="0" collapsed="false">
      <c r="B6" s="66" t="s">
        <v>259</v>
      </c>
      <c r="C6" s="66"/>
      <c r="D6" s="66"/>
      <c r="E6" s="66"/>
      <c r="F6" s="66"/>
      <c r="G6" s="66"/>
      <c r="H6" s="66"/>
      <c r="I6" s="66"/>
    </row>
    <row r="7" customFormat="false" ht="18.75" hidden="false" customHeight="true" outlineLevel="0" collapsed="false">
      <c r="B7" s="17" t="s">
        <v>260</v>
      </c>
      <c r="C7" s="18" t="s">
        <v>2</v>
      </c>
      <c r="D7" s="18" t="s">
        <v>2</v>
      </c>
      <c r="E7" s="18" t="s">
        <v>2</v>
      </c>
      <c r="F7" s="18" t="s">
        <v>2</v>
      </c>
      <c r="G7" s="18" t="s">
        <v>2</v>
      </c>
      <c r="H7" s="24" t="s">
        <v>261</v>
      </c>
    </row>
    <row r="8" customFormat="false" ht="18.75" hidden="false" customHeight="true" outlineLevel="0" collapsed="false">
      <c r="B8" s="21" t="s">
        <v>262</v>
      </c>
      <c r="C8" s="18" t="s">
        <v>2</v>
      </c>
      <c r="D8" s="18" t="s">
        <v>2</v>
      </c>
      <c r="E8" s="18" t="s">
        <v>2</v>
      </c>
      <c r="F8" s="18" t="s">
        <v>2</v>
      </c>
      <c r="G8" s="18" t="s">
        <v>2</v>
      </c>
      <c r="H8" s="24" t="s">
        <v>261</v>
      </c>
    </row>
    <row r="9" customFormat="false" ht="18.75" hidden="false" customHeight="true" outlineLevel="0" collapsed="false">
      <c r="B9" s="17" t="s">
        <v>263</v>
      </c>
      <c r="C9" s="18" t="s">
        <v>2</v>
      </c>
      <c r="D9" s="18" t="s">
        <v>2</v>
      </c>
      <c r="E9" s="18" t="s">
        <v>2</v>
      </c>
      <c r="F9" s="18" t="s">
        <v>2</v>
      </c>
      <c r="G9" s="18" t="s">
        <v>2</v>
      </c>
      <c r="H9" s="24" t="s">
        <v>261</v>
      </c>
    </row>
    <row r="10" customFormat="false" ht="21.75" hidden="false" customHeight="true" outlineLevel="0" collapsed="false">
      <c r="B10" s="66" t="s">
        <v>264</v>
      </c>
      <c r="C10" s="66"/>
      <c r="D10" s="66"/>
      <c r="E10" s="66"/>
      <c r="F10" s="66"/>
      <c r="G10" s="66"/>
      <c r="H10" s="66"/>
      <c r="I10" s="66"/>
    </row>
    <row r="11" customFormat="false" ht="18.75" hidden="false" customHeight="true" outlineLevel="0" collapsed="false">
      <c r="B11" s="17" t="s">
        <v>265</v>
      </c>
      <c r="C11" s="18" t="s">
        <v>2</v>
      </c>
      <c r="D11" s="18" t="s">
        <v>2</v>
      </c>
      <c r="E11" s="18" t="s">
        <v>2</v>
      </c>
      <c r="F11" s="18" t="s">
        <v>2</v>
      </c>
      <c r="G11" s="18" t="s">
        <v>2</v>
      </c>
      <c r="H11" s="24" t="s">
        <v>261</v>
      </c>
    </row>
    <row r="12" customFormat="false" ht="18.75" hidden="false" customHeight="true" outlineLevel="0" collapsed="false">
      <c r="B12" s="21" t="s">
        <v>266</v>
      </c>
      <c r="C12" s="18" t="s">
        <v>2</v>
      </c>
      <c r="D12" s="18" t="s">
        <v>2</v>
      </c>
      <c r="E12" s="26" t="s">
        <v>4</v>
      </c>
      <c r="F12" s="18" t="s">
        <v>2</v>
      </c>
      <c r="G12" s="18" t="s">
        <v>2</v>
      </c>
      <c r="H12" s="24" t="s">
        <v>261</v>
      </c>
    </row>
    <row r="13" customFormat="false" ht="18.75" hidden="false" customHeight="true" outlineLevel="0" collapsed="false">
      <c r="B13" s="17" t="s">
        <v>267</v>
      </c>
      <c r="C13" s="18" t="s">
        <v>2</v>
      </c>
      <c r="D13" s="24" t="s">
        <v>261</v>
      </c>
      <c r="E13" s="18" t="s">
        <v>2</v>
      </c>
      <c r="F13" s="24" t="s">
        <v>261</v>
      </c>
      <c r="G13" s="18" t="s">
        <v>2</v>
      </c>
      <c r="H13" s="24" t="s">
        <v>261</v>
      </c>
    </row>
    <row r="14" customFormat="false" ht="21.75" hidden="false" customHeight="true" outlineLevel="0" collapsed="false">
      <c r="B14" s="66" t="s">
        <v>268</v>
      </c>
      <c r="C14" s="66"/>
      <c r="D14" s="66"/>
      <c r="E14" s="66"/>
      <c r="F14" s="66"/>
      <c r="G14" s="66"/>
      <c r="H14" s="66"/>
      <c r="I14" s="66"/>
    </row>
    <row r="15" customFormat="false" ht="18.75" hidden="false" customHeight="true" outlineLevel="0" collapsed="false">
      <c r="B15" s="17" t="s">
        <v>269</v>
      </c>
      <c r="C15" s="18" t="s">
        <v>2</v>
      </c>
      <c r="D15" s="18" t="s">
        <v>2</v>
      </c>
      <c r="E15" s="18" t="s">
        <v>2</v>
      </c>
      <c r="F15" s="18" t="s">
        <v>2</v>
      </c>
      <c r="G15" s="18" t="s">
        <v>2</v>
      </c>
      <c r="H15" s="24" t="s">
        <v>261</v>
      </c>
    </row>
    <row r="16" customFormat="false" ht="18.75" hidden="false" customHeight="true" outlineLevel="0" collapsed="false">
      <c r="B16" s="21" t="s">
        <v>270</v>
      </c>
      <c r="C16" s="18" t="s">
        <v>2</v>
      </c>
      <c r="D16" s="18" t="s">
        <v>2</v>
      </c>
      <c r="E16" s="18" t="s">
        <v>2</v>
      </c>
      <c r="F16" s="18" t="s">
        <v>2</v>
      </c>
      <c r="G16" s="18" t="s">
        <v>2</v>
      </c>
      <c r="H16" s="24" t="s">
        <v>261</v>
      </c>
    </row>
    <row r="17" customFormat="false" ht="18.75" hidden="false" customHeight="true" outlineLevel="0" collapsed="false">
      <c r="B17" s="17" t="s">
        <v>271</v>
      </c>
      <c r="C17" s="18" t="s">
        <v>2</v>
      </c>
      <c r="D17" s="18" t="s">
        <v>2</v>
      </c>
      <c r="E17" s="18" t="s">
        <v>2</v>
      </c>
      <c r="F17" s="18" t="s">
        <v>2</v>
      </c>
      <c r="G17" s="18" t="s">
        <v>2</v>
      </c>
      <c r="H17" s="24" t="s">
        <v>261</v>
      </c>
    </row>
    <row r="18" customFormat="false" ht="21.75" hidden="false" customHeight="true" outlineLevel="0" collapsed="false">
      <c r="B18" s="66" t="s">
        <v>272</v>
      </c>
      <c r="C18" s="66"/>
      <c r="D18" s="66"/>
      <c r="E18" s="66"/>
      <c r="F18" s="66"/>
      <c r="G18" s="66"/>
      <c r="H18" s="66"/>
      <c r="I18" s="66"/>
    </row>
    <row r="19" customFormat="false" ht="18.75" hidden="false" customHeight="true" outlineLevel="0" collapsed="false">
      <c r="B19" s="17" t="s">
        <v>273</v>
      </c>
      <c r="C19" s="18" t="s">
        <v>2</v>
      </c>
      <c r="D19" s="18" t="s">
        <v>2</v>
      </c>
      <c r="E19" s="18" t="s">
        <v>2</v>
      </c>
      <c r="F19" s="18" t="s">
        <v>2</v>
      </c>
      <c r="G19" s="18" t="s">
        <v>2</v>
      </c>
      <c r="H19" s="24" t="s">
        <v>261</v>
      </c>
    </row>
    <row r="20" customFormat="false" ht="18.75" hidden="false" customHeight="true" outlineLevel="0" collapsed="false">
      <c r="B20" s="21" t="s">
        <v>274</v>
      </c>
      <c r="C20" s="18" t="s">
        <v>2</v>
      </c>
      <c r="D20" s="18" t="s">
        <v>2</v>
      </c>
      <c r="E20" s="18" t="s">
        <v>2</v>
      </c>
      <c r="F20" s="18" t="s">
        <v>2</v>
      </c>
      <c r="G20" s="18" t="s">
        <v>2</v>
      </c>
      <c r="H20" s="24" t="s">
        <v>261</v>
      </c>
    </row>
    <row r="21" customFormat="false" ht="21.75" hidden="false" customHeight="true" outlineLevel="0" collapsed="false">
      <c r="B21" s="66" t="s">
        <v>275</v>
      </c>
      <c r="C21" s="66"/>
      <c r="D21" s="66"/>
      <c r="E21" s="66"/>
      <c r="F21" s="66"/>
      <c r="G21" s="66"/>
      <c r="H21" s="66"/>
      <c r="I21" s="66"/>
    </row>
    <row r="22" customFormat="false" ht="18.75" hidden="false" customHeight="true" outlineLevel="0" collapsed="false">
      <c r="B22" s="21" t="s">
        <v>276</v>
      </c>
      <c r="C22" s="18" t="s">
        <v>2</v>
      </c>
      <c r="D22" s="18" t="s">
        <v>2</v>
      </c>
      <c r="E22" s="18" t="s">
        <v>2</v>
      </c>
      <c r="F22" s="18" t="s">
        <v>2</v>
      </c>
      <c r="G22" s="18" t="s">
        <v>2</v>
      </c>
      <c r="H22" s="24" t="s">
        <v>261</v>
      </c>
    </row>
    <row r="23" customFormat="false" ht="18.75" hidden="false" customHeight="true" outlineLevel="0" collapsed="false">
      <c r="B23" s="17" t="s">
        <v>148</v>
      </c>
      <c r="C23" s="18" t="s">
        <v>2</v>
      </c>
      <c r="D23" s="24" t="s">
        <v>261</v>
      </c>
      <c r="E23" s="24" t="s">
        <v>261</v>
      </c>
      <c r="F23" s="24" t="s">
        <v>261</v>
      </c>
      <c r="G23" s="24" t="s">
        <v>261</v>
      </c>
      <c r="H23" s="24" t="s">
        <v>261</v>
      </c>
    </row>
    <row r="24" customFormat="false" ht="18.75" hidden="false" customHeight="true" outlineLevel="0" collapsed="false">
      <c r="B24" s="21" t="s">
        <v>277</v>
      </c>
      <c r="C24" s="18" t="s">
        <v>2</v>
      </c>
      <c r="D24" s="18" t="s">
        <v>2</v>
      </c>
      <c r="E24" s="18" t="s">
        <v>2</v>
      </c>
      <c r="F24" s="18" t="s">
        <v>2</v>
      </c>
      <c r="G24" s="18" t="s">
        <v>2</v>
      </c>
      <c r="H24" s="24" t="s">
        <v>261</v>
      </c>
    </row>
    <row r="25" customFormat="false" ht="18.75" hidden="false" customHeight="true" outlineLevel="0" collapsed="false">
      <c r="B25" s="17" t="s">
        <v>278</v>
      </c>
      <c r="C25" s="18" t="s">
        <v>2</v>
      </c>
      <c r="D25" s="24" t="s">
        <v>261</v>
      </c>
      <c r="E25" s="24" t="s">
        <v>261</v>
      </c>
      <c r="F25" s="18" t="s">
        <v>2</v>
      </c>
      <c r="G25" s="24" t="s">
        <v>261</v>
      </c>
      <c r="H25" s="24" t="s">
        <v>261</v>
      </c>
    </row>
    <row r="26" customFormat="false" ht="18.75" hidden="false" customHeight="true" outlineLevel="0" collapsed="false">
      <c r="B26" s="21" t="s">
        <v>279</v>
      </c>
      <c r="C26" s="18" t="s">
        <v>2</v>
      </c>
      <c r="D26" s="24" t="s">
        <v>261</v>
      </c>
      <c r="E26" s="24" t="s">
        <v>261</v>
      </c>
      <c r="F26" s="24" t="s">
        <v>261</v>
      </c>
      <c r="G26" s="18" t="s">
        <v>2</v>
      </c>
      <c r="H26" s="24" t="s">
        <v>261</v>
      </c>
    </row>
    <row r="27" customFormat="false" ht="21.75" hidden="false" customHeight="true" outlineLevel="0" collapsed="false">
      <c r="B27" s="66" t="s">
        <v>280</v>
      </c>
      <c r="C27" s="66"/>
      <c r="D27" s="66"/>
      <c r="E27" s="66"/>
      <c r="F27" s="66"/>
      <c r="G27" s="66"/>
      <c r="H27" s="66"/>
      <c r="I27" s="66"/>
    </row>
    <row r="28" customFormat="false" ht="18.75" hidden="false" customHeight="true" outlineLevel="0" collapsed="false">
      <c r="B28" s="21" t="s">
        <v>20</v>
      </c>
      <c r="C28" s="33" t="s">
        <v>144</v>
      </c>
      <c r="D28" s="33" t="s">
        <v>144</v>
      </c>
      <c r="E28" s="33" t="s">
        <v>281</v>
      </c>
      <c r="F28" s="33" t="s">
        <v>281</v>
      </c>
      <c r="G28" s="33" t="s">
        <v>144</v>
      </c>
      <c r="H28" s="24" t="s">
        <v>158</v>
      </c>
    </row>
    <row r="29" customFormat="false" ht="18.75" hidden="false" customHeight="true" outlineLevel="0" collapsed="false">
      <c r="B29" s="17" t="s">
        <v>282</v>
      </c>
      <c r="C29" s="35" t="s">
        <v>283</v>
      </c>
      <c r="D29" s="35" t="s">
        <v>284</v>
      </c>
      <c r="E29" s="35" t="s">
        <v>285</v>
      </c>
      <c r="F29" s="35" t="s">
        <v>286</v>
      </c>
      <c r="G29" s="35" t="s">
        <v>287</v>
      </c>
      <c r="H29" s="24" t="s">
        <v>158</v>
      </c>
    </row>
    <row r="30" customFormat="false" ht="19.5" hidden="false" customHeight="true" outlineLevel="0" collapsed="false"/>
    <row r="31" customFormat="false" ht="19.5" hidden="false" customHeight="true" outlineLevel="0" collapsed="false"/>
    <row r="32" customFormat="false" ht="19.5" hidden="false" customHeight="true" outlineLevel="0" collapsed="false"/>
    <row r="33" customFormat="false" ht="19.5" hidden="false" customHeight="true" outlineLevel="0" collapsed="false"/>
    <row r="34" customFormat="false" ht="19.5" hidden="false" customHeight="true" outlineLevel="0" collapsed="false"/>
    <row r="35" customFormat="false" ht="19.5" hidden="false" customHeight="true" outlineLevel="0" collapsed="false"/>
    <row r="36" customFormat="false" ht="19.5" hidden="false" customHeight="true" outlineLevel="0" collapsed="false"/>
    <row r="37" customFormat="false" ht="19.5" hidden="false" customHeight="true" outlineLevel="0" collapsed="false"/>
    <row r="38" customFormat="false" ht="19.5" hidden="false" customHeight="true" outlineLevel="0" collapsed="false"/>
    <row r="39" customFormat="false" ht="19.5" hidden="false" customHeight="true" outlineLevel="0" collapsed="false"/>
    <row r="40" customFormat="false" ht="19.5" hidden="false" customHeight="true" outlineLevel="0" collapsed="false"/>
    <row r="41" customFormat="false" ht="19.5" hidden="false" customHeight="true" outlineLevel="0" collapsed="false"/>
    <row r="42" customFormat="false" ht="19.5" hidden="false" customHeight="true" outlineLevel="0" collapsed="false"/>
    <row r="43" customFormat="false" ht="19.5" hidden="false" customHeight="true" outlineLevel="0" collapsed="false"/>
    <row r="44" customFormat="false" ht="19.5" hidden="false" customHeight="true" outlineLevel="0" collapsed="false"/>
    <row r="45" customFormat="false" ht="19.5" hidden="false" customHeight="true" outlineLevel="0" collapsed="false"/>
    <row r="46" customFormat="false" ht="19.5" hidden="false" customHeight="true" outlineLevel="0" collapsed="false"/>
    <row r="47" customFormat="false" ht="19.5" hidden="false" customHeight="true" outlineLevel="0" collapsed="false"/>
    <row r="48" customFormat="false" ht="19.5" hidden="false" customHeight="true" outlineLevel="0" collapsed="false"/>
    <row r="49" customFormat="false" ht="19.5" hidden="false" customHeight="true" outlineLevel="0" collapsed="false"/>
  </sheetData>
  <mergeCells count="8">
    <mergeCell ref="B2:I2"/>
    <mergeCell ref="B3:I3"/>
    <mergeCell ref="B6:I6"/>
    <mergeCell ref="B10:I10"/>
    <mergeCell ref="B14:I14"/>
    <mergeCell ref="B18:I18"/>
    <mergeCell ref="B21:I21"/>
    <mergeCell ref="B27:I27"/>
  </mergeCells>
  <conditionalFormatting sqref="C6:C30">
    <cfRule type="expression" priority="2" aboveAverage="0" equalAverage="0" bottom="0" percent="0" rank="0" text="" dxfId="0">
      <formula>ISNUMBER(SEARCH("Effectué",C6))</formula>
    </cfRule>
    <cfRule type="expression" priority="3" aboveAverage="0" equalAverage="0" bottom="0" percent="0" rank="0" text="" dxfId="1">
      <formula>ISNUMBER(SEARCH("Non effectué",C6))</formula>
    </cfRule>
    <cfRule type="expression" priority="4" aboveAverage="0" equalAverage="0" bottom="0" percent="0" rank="0" text="" dxfId="2">
      <formula>ISNUMBER(SEARCH("Partiel",C6))</formula>
    </cfRule>
  </conditionalFormatting>
  <conditionalFormatting sqref="D6:D30">
    <cfRule type="expression" priority="5" aboveAverage="0" equalAverage="0" bottom="0" percent="0" rank="0" text="" dxfId="0">
      <formula>ISNUMBER(SEARCH("Effectué",D6))</formula>
    </cfRule>
    <cfRule type="expression" priority="6" aboveAverage="0" equalAverage="0" bottom="0" percent="0" rank="0" text="" dxfId="1">
      <formula>ISNUMBER(SEARCH("Non effectué",D6))</formula>
    </cfRule>
    <cfRule type="expression" priority="7" aboveAverage="0" equalAverage="0" bottom="0" percent="0" rank="0" text="" dxfId="2">
      <formula>ISNUMBER(SEARCH("Partiel",D6))</formula>
    </cfRule>
  </conditionalFormatting>
  <conditionalFormatting sqref="E6:E30">
    <cfRule type="expression" priority="8" aboveAverage="0" equalAverage="0" bottom="0" percent="0" rank="0" text="" dxfId="0">
      <formula>ISNUMBER(SEARCH("Effectué",E6))</formula>
    </cfRule>
    <cfRule type="expression" priority="9" aboveAverage="0" equalAverage="0" bottom="0" percent="0" rank="0" text="" dxfId="1">
      <formula>ISNUMBER(SEARCH("Non effectué",E6))</formula>
    </cfRule>
    <cfRule type="expression" priority="10" aboveAverage="0" equalAverage="0" bottom="0" percent="0" rank="0" text="" dxfId="2">
      <formula>ISNUMBER(SEARCH("Partiel",E6))</formula>
    </cfRule>
  </conditionalFormatting>
  <conditionalFormatting sqref="F6:F30">
    <cfRule type="expression" priority="11" aboveAverage="0" equalAverage="0" bottom="0" percent="0" rank="0" text="" dxfId="0">
      <formula>ISNUMBER(SEARCH("Effectué",F6))</formula>
    </cfRule>
    <cfRule type="expression" priority="12" aboveAverage="0" equalAverage="0" bottom="0" percent="0" rank="0" text="" dxfId="1">
      <formula>ISNUMBER(SEARCH("Non effectué",F6))</formula>
    </cfRule>
    <cfRule type="expression" priority="13" aboveAverage="0" equalAverage="0" bottom="0" percent="0" rank="0" text="" dxfId="2">
      <formula>ISNUMBER(SEARCH("Partiel",F6))</formula>
    </cfRule>
  </conditionalFormatting>
  <conditionalFormatting sqref="G6:G30">
    <cfRule type="expression" priority="14" aboveAverage="0" equalAverage="0" bottom="0" percent="0" rank="0" text="" dxfId="0">
      <formula>ISNUMBER(SEARCH("Effectué",G6))</formula>
    </cfRule>
    <cfRule type="expression" priority="15" aboveAverage="0" equalAverage="0" bottom="0" percent="0" rank="0" text="" dxfId="1">
      <formula>ISNUMBER(SEARCH("Non effectué",G6))</formula>
    </cfRule>
    <cfRule type="expression" priority="16" aboveAverage="0" equalAverage="0" bottom="0" percent="0" rank="0" text="" dxfId="2">
      <formula>ISNUMBER(SEARCH("Partiel",G6))</formula>
    </cfRule>
  </conditionalFormatting>
  <conditionalFormatting sqref="H6:H30">
    <cfRule type="expression" priority="17" aboveAverage="0" equalAverage="0" bottom="0" percent="0" rank="0" text="" dxfId="0">
      <formula>ISNUMBER(SEARCH("Effectué",H6))</formula>
    </cfRule>
    <cfRule type="expression" priority="18" aboveAverage="0" equalAverage="0" bottom="0" percent="0" rank="0" text="" dxfId="1">
      <formula>ISNUMBER(SEARCH("Non effectué",H6))</formula>
    </cfRule>
    <cfRule type="expression" priority="19" aboveAverage="0" equalAverage="0" bottom="0" percent="0" rank="0" text="" dxfId="2">
      <formula>ISNUMBER(SEARCH("Partiel",H6))</formula>
    </cfRule>
  </conditionalFormatting>
  <dataValidations count="1">
    <dataValidation allowBlank="true" errorStyle="stop" operator="between" showDropDown="false" showErrorMessage="false" showInputMessage="false" sqref="C6:H35" type="list">
      <formula1>"✓ Effectué,✗ Non effectué,⚡ Partiel,— Sans objet"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2B4E"/>
    <pageSetUpPr fitToPage="false"/>
  </sheetPr>
  <dimension ref="B1:AH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33" min="3" style="0" width="7"/>
    <col collapsed="false" customWidth="true" hidden="false" outlineLevel="0" max="34" min="34" style="0" width="12"/>
    <col collapsed="false" customWidth="true" hidden="false" outlineLevel="0" max="35" min="35" style="0" width="2"/>
  </cols>
  <sheetData>
    <row r="1" customFormat="false" ht="7.5" hidden="false" customHeight="true" outlineLevel="0" collapsed="false"/>
    <row r="2" customFormat="false" ht="43.5" hidden="false" customHeight="true" outlineLevel="0" collapsed="false">
      <c r="B2" s="64" t="s">
        <v>288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</row>
    <row r="3" customFormat="false" ht="21.75" hidden="false" customHeight="true" outlineLevel="0" collapsed="false">
      <c r="B3" s="67" t="s">
        <v>289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</row>
    <row r="4" customFormat="false" ht="9.75" hidden="false" customHeight="true" outlineLevel="0" collapsed="false"/>
    <row r="5" customFormat="false" ht="27.75" hidden="false" customHeight="true" outlineLevel="0" collapsed="false">
      <c r="B5" s="68" t="s">
        <v>290</v>
      </c>
      <c r="C5" s="69" t="s">
        <v>291</v>
      </c>
      <c r="D5" s="69" t="s">
        <v>292</v>
      </c>
      <c r="E5" s="69" t="s">
        <v>293</v>
      </c>
      <c r="F5" s="69" t="s">
        <v>294</v>
      </c>
      <c r="G5" s="69" t="s">
        <v>295</v>
      </c>
      <c r="H5" s="69" t="s">
        <v>296</v>
      </c>
      <c r="I5" s="69" t="s">
        <v>297</v>
      </c>
      <c r="J5" s="69" t="s">
        <v>298</v>
      </c>
      <c r="K5" s="69" t="s">
        <v>299</v>
      </c>
      <c r="L5" s="69" t="s">
        <v>300</v>
      </c>
      <c r="M5" s="69" t="s">
        <v>301</v>
      </c>
      <c r="N5" s="69" t="s">
        <v>302</v>
      </c>
      <c r="O5" s="69" t="s">
        <v>303</v>
      </c>
      <c r="P5" s="69" t="s">
        <v>304</v>
      </c>
      <c r="Q5" s="69" t="s">
        <v>305</v>
      </c>
      <c r="R5" s="70" t="s">
        <v>306</v>
      </c>
      <c r="S5" s="70" t="s">
        <v>307</v>
      </c>
      <c r="T5" s="70" t="s">
        <v>308</v>
      </c>
      <c r="U5" s="70" t="s">
        <v>309</v>
      </c>
      <c r="V5" s="70" t="s">
        <v>310</v>
      </c>
      <c r="W5" s="70" t="s">
        <v>311</v>
      </c>
      <c r="X5" s="70" t="s">
        <v>312</v>
      </c>
      <c r="Y5" s="70" t="s">
        <v>313</v>
      </c>
      <c r="Z5" s="70" t="s">
        <v>314</v>
      </c>
      <c r="AA5" s="70" t="s">
        <v>315</v>
      </c>
      <c r="AB5" s="70" t="s">
        <v>316</v>
      </c>
      <c r="AC5" s="70" t="s">
        <v>317</v>
      </c>
      <c r="AD5" s="70" t="s">
        <v>318</v>
      </c>
      <c r="AE5" s="70" t="s">
        <v>319</v>
      </c>
      <c r="AF5" s="70" t="s">
        <v>320</v>
      </c>
      <c r="AG5" s="68" t="s">
        <v>321</v>
      </c>
      <c r="AH5" s="71" t="s">
        <v>322</v>
      </c>
    </row>
    <row r="6" customFormat="false" ht="18" hidden="false" customHeight="true" outlineLevel="0" collapsed="false">
      <c r="B6" s="21" t="s">
        <v>323</v>
      </c>
      <c r="C6" s="18" t="s">
        <v>324</v>
      </c>
      <c r="D6" s="18" t="s">
        <v>324</v>
      </c>
      <c r="E6" s="24" t="s">
        <v>158</v>
      </c>
      <c r="F6" s="24" t="s">
        <v>158</v>
      </c>
      <c r="G6" s="18" t="s">
        <v>324</v>
      </c>
      <c r="H6" s="18" t="s">
        <v>324</v>
      </c>
      <c r="I6" s="31" t="s">
        <v>325</v>
      </c>
      <c r="J6" s="18" t="s">
        <v>324</v>
      </c>
      <c r="K6" s="18" t="s">
        <v>324</v>
      </c>
      <c r="L6" s="24" t="s">
        <v>158</v>
      </c>
      <c r="M6" s="24" t="s">
        <v>158</v>
      </c>
      <c r="N6" s="18" t="s">
        <v>324</v>
      </c>
      <c r="O6" s="18" t="s">
        <v>324</v>
      </c>
      <c r="P6" s="18" t="s">
        <v>324</v>
      </c>
      <c r="Q6" s="26" t="s">
        <v>326</v>
      </c>
      <c r="R6" s="18" t="s">
        <v>324</v>
      </c>
      <c r="S6" s="24" t="s">
        <v>158</v>
      </c>
      <c r="T6" s="24" t="s">
        <v>158</v>
      </c>
      <c r="U6" s="18" t="s">
        <v>324</v>
      </c>
      <c r="V6" s="18" t="s">
        <v>324</v>
      </c>
      <c r="W6" s="18" t="s">
        <v>324</v>
      </c>
      <c r="X6" s="31" t="s">
        <v>325</v>
      </c>
      <c r="Y6" s="18" t="s">
        <v>324</v>
      </c>
      <c r="Z6" s="24" t="s">
        <v>158</v>
      </c>
      <c r="AA6" s="24" t="s">
        <v>158</v>
      </c>
      <c r="AB6" s="18" t="s">
        <v>324</v>
      </c>
      <c r="AC6" s="18" t="s">
        <v>324</v>
      </c>
      <c r="AD6" s="18" t="s">
        <v>324</v>
      </c>
      <c r="AE6" s="18" t="s">
        <v>324</v>
      </c>
      <c r="AF6" s="18" t="s">
        <v>324</v>
      </c>
      <c r="AG6" s="72" t="n">
        <f aca="false">COUNTIF(C6:AF6,"✓")+COUNTIF(C6:AF6,"✓ Effectué")</f>
        <v>19</v>
      </c>
      <c r="AH6" s="73" t="n">
        <f aca="false">IFERROR(AC6/(30-COUNTIF(C6:AF6,"—")-COUNTIF(C6:AF6,"— Fermé")),0)</f>
        <v>0</v>
      </c>
    </row>
    <row r="7" customFormat="false" ht="18" hidden="false" customHeight="true" outlineLevel="0" collapsed="false">
      <c r="B7" s="17" t="s">
        <v>327</v>
      </c>
      <c r="C7" s="18" t="s">
        <v>324</v>
      </c>
      <c r="D7" s="18" t="s">
        <v>324</v>
      </c>
      <c r="E7" s="24" t="s">
        <v>158</v>
      </c>
      <c r="F7" s="24" t="s">
        <v>158</v>
      </c>
      <c r="G7" s="18" t="s">
        <v>324</v>
      </c>
      <c r="H7" s="18" t="s">
        <v>324</v>
      </c>
      <c r="I7" s="31" t="s">
        <v>325</v>
      </c>
      <c r="J7" s="18" t="s">
        <v>324</v>
      </c>
      <c r="K7" s="18" t="s">
        <v>324</v>
      </c>
      <c r="L7" s="24" t="s">
        <v>158</v>
      </c>
      <c r="M7" s="24" t="s">
        <v>158</v>
      </c>
      <c r="N7" s="18" t="s">
        <v>324</v>
      </c>
      <c r="O7" s="18" t="s">
        <v>324</v>
      </c>
      <c r="P7" s="18" t="s">
        <v>324</v>
      </c>
      <c r="Q7" s="26" t="s">
        <v>326</v>
      </c>
      <c r="R7" s="18" t="s">
        <v>324</v>
      </c>
      <c r="S7" s="24" t="s">
        <v>158</v>
      </c>
      <c r="T7" s="24" t="s">
        <v>158</v>
      </c>
      <c r="U7" s="18" t="s">
        <v>324</v>
      </c>
      <c r="V7" s="18" t="s">
        <v>324</v>
      </c>
      <c r="W7" s="18" t="s">
        <v>324</v>
      </c>
      <c r="X7" s="31" t="s">
        <v>325</v>
      </c>
      <c r="Y7" s="18" t="s">
        <v>324</v>
      </c>
      <c r="Z7" s="24" t="s">
        <v>158</v>
      </c>
      <c r="AA7" s="24" t="s">
        <v>158</v>
      </c>
      <c r="AB7" s="18" t="s">
        <v>324</v>
      </c>
      <c r="AC7" s="18" t="s">
        <v>324</v>
      </c>
      <c r="AD7" s="18" t="s">
        <v>324</v>
      </c>
      <c r="AE7" s="18" t="s">
        <v>324</v>
      </c>
      <c r="AF7" s="18" t="s">
        <v>324</v>
      </c>
      <c r="AG7" s="72" t="n">
        <f aca="false">COUNTIF(C7:AF7,"✓")+COUNTIF(C7:AF7,"✓ Effectué")</f>
        <v>19</v>
      </c>
      <c r="AH7" s="73" t="n">
        <f aca="false">IFERROR(AC7/(30-COUNTIF(C7:AF7,"—")-COUNTIF(C7:AF7,"— Fermé")),0)</f>
        <v>0</v>
      </c>
    </row>
    <row r="8" customFormat="false" ht="18" hidden="false" customHeight="true" outlineLevel="0" collapsed="false">
      <c r="B8" s="21" t="s">
        <v>328</v>
      </c>
      <c r="C8" s="18" t="s">
        <v>324</v>
      </c>
      <c r="D8" s="18" t="s">
        <v>324</v>
      </c>
      <c r="E8" s="24" t="s">
        <v>158</v>
      </c>
      <c r="F8" s="24" t="s">
        <v>158</v>
      </c>
      <c r="G8" s="18" t="s">
        <v>324</v>
      </c>
      <c r="H8" s="18" t="s">
        <v>324</v>
      </c>
      <c r="I8" s="31" t="s">
        <v>325</v>
      </c>
      <c r="J8" s="18" t="s">
        <v>324</v>
      </c>
      <c r="K8" s="18" t="s">
        <v>324</v>
      </c>
      <c r="L8" s="24" t="s">
        <v>158</v>
      </c>
      <c r="M8" s="24" t="s">
        <v>158</v>
      </c>
      <c r="N8" s="18" t="s">
        <v>324</v>
      </c>
      <c r="O8" s="18" t="s">
        <v>324</v>
      </c>
      <c r="P8" s="18" t="s">
        <v>324</v>
      </c>
      <c r="Q8" s="26" t="s">
        <v>326</v>
      </c>
      <c r="R8" s="18" t="s">
        <v>324</v>
      </c>
      <c r="S8" s="24" t="s">
        <v>158</v>
      </c>
      <c r="T8" s="24" t="s">
        <v>158</v>
      </c>
      <c r="U8" s="18" t="s">
        <v>324</v>
      </c>
      <c r="V8" s="18" t="s">
        <v>324</v>
      </c>
      <c r="W8" s="18" t="s">
        <v>324</v>
      </c>
      <c r="X8" s="31" t="s">
        <v>325</v>
      </c>
      <c r="Y8" s="18" t="s">
        <v>324</v>
      </c>
      <c r="Z8" s="24" t="s">
        <v>158</v>
      </c>
      <c r="AA8" s="24" t="s">
        <v>158</v>
      </c>
      <c r="AB8" s="18" t="s">
        <v>324</v>
      </c>
      <c r="AC8" s="18" t="s">
        <v>324</v>
      </c>
      <c r="AD8" s="18" t="s">
        <v>324</v>
      </c>
      <c r="AE8" s="18" t="s">
        <v>324</v>
      </c>
      <c r="AF8" s="18" t="s">
        <v>324</v>
      </c>
      <c r="AG8" s="72" t="n">
        <f aca="false">COUNTIF(C8:AF8,"✓")+COUNTIF(C8:AF8,"✓ Effectué")</f>
        <v>19</v>
      </c>
      <c r="AH8" s="73" t="n">
        <f aca="false">IFERROR(AC8/(30-COUNTIF(C8:AF8,"—")-COUNTIF(C8:AF8,"— Fermé")),0)</f>
        <v>0</v>
      </c>
    </row>
    <row r="9" customFormat="false" ht="18" hidden="false" customHeight="true" outlineLevel="0" collapsed="false">
      <c r="B9" s="17" t="s">
        <v>329</v>
      </c>
      <c r="C9" s="18" t="s">
        <v>324</v>
      </c>
      <c r="D9" s="18" t="s">
        <v>324</v>
      </c>
      <c r="E9" s="24" t="s">
        <v>158</v>
      </c>
      <c r="F9" s="24" t="s">
        <v>158</v>
      </c>
      <c r="G9" s="18" t="s">
        <v>324</v>
      </c>
      <c r="H9" s="18" t="s">
        <v>324</v>
      </c>
      <c r="I9" s="31" t="s">
        <v>325</v>
      </c>
      <c r="J9" s="18" t="s">
        <v>324</v>
      </c>
      <c r="K9" s="18" t="s">
        <v>324</v>
      </c>
      <c r="L9" s="24" t="s">
        <v>158</v>
      </c>
      <c r="M9" s="24" t="s">
        <v>158</v>
      </c>
      <c r="N9" s="18" t="s">
        <v>324</v>
      </c>
      <c r="O9" s="18" t="s">
        <v>324</v>
      </c>
      <c r="P9" s="18" t="s">
        <v>324</v>
      </c>
      <c r="Q9" s="26" t="s">
        <v>326</v>
      </c>
      <c r="R9" s="18" t="s">
        <v>324</v>
      </c>
      <c r="S9" s="24" t="s">
        <v>158</v>
      </c>
      <c r="T9" s="24" t="s">
        <v>158</v>
      </c>
      <c r="U9" s="18" t="s">
        <v>324</v>
      </c>
      <c r="V9" s="18" t="s">
        <v>324</v>
      </c>
      <c r="W9" s="18" t="s">
        <v>324</v>
      </c>
      <c r="X9" s="31" t="s">
        <v>325</v>
      </c>
      <c r="Y9" s="18" t="s">
        <v>324</v>
      </c>
      <c r="Z9" s="24" t="s">
        <v>158</v>
      </c>
      <c r="AA9" s="24" t="s">
        <v>158</v>
      </c>
      <c r="AB9" s="18" t="s">
        <v>324</v>
      </c>
      <c r="AC9" s="18" t="s">
        <v>324</v>
      </c>
      <c r="AD9" s="18" t="s">
        <v>324</v>
      </c>
      <c r="AE9" s="18" t="s">
        <v>324</v>
      </c>
      <c r="AF9" s="18" t="s">
        <v>324</v>
      </c>
      <c r="AG9" s="72" t="n">
        <f aca="false">COUNTIF(C9:AF9,"✓")+COUNTIF(C9:AF9,"✓ Effectué")</f>
        <v>19</v>
      </c>
      <c r="AH9" s="73" t="n">
        <f aca="false">IFERROR(AC9/(30-COUNTIF(C9:AF9,"—")-COUNTIF(C9:AF9,"— Fermé")),0)</f>
        <v>0</v>
      </c>
    </row>
    <row r="10" customFormat="false" ht="18" hidden="false" customHeight="true" outlineLevel="0" collapsed="false">
      <c r="B10" s="21" t="s">
        <v>330</v>
      </c>
      <c r="C10" s="18" t="s">
        <v>324</v>
      </c>
      <c r="D10" s="18" t="s">
        <v>324</v>
      </c>
      <c r="E10" s="24" t="s">
        <v>158</v>
      </c>
      <c r="F10" s="24" t="s">
        <v>158</v>
      </c>
      <c r="G10" s="18" t="s">
        <v>324</v>
      </c>
      <c r="H10" s="18" t="s">
        <v>324</v>
      </c>
      <c r="I10" s="31" t="s">
        <v>325</v>
      </c>
      <c r="J10" s="18" t="s">
        <v>324</v>
      </c>
      <c r="K10" s="18" t="s">
        <v>324</v>
      </c>
      <c r="L10" s="24" t="s">
        <v>158</v>
      </c>
      <c r="M10" s="24" t="s">
        <v>158</v>
      </c>
      <c r="N10" s="18" t="s">
        <v>324</v>
      </c>
      <c r="O10" s="18" t="s">
        <v>324</v>
      </c>
      <c r="P10" s="18" t="s">
        <v>324</v>
      </c>
      <c r="Q10" s="26" t="s">
        <v>326</v>
      </c>
      <c r="R10" s="18" t="s">
        <v>324</v>
      </c>
      <c r="S10" s="24" t="s">
        <v>158</v>
      </c>
      <c r="T10" s="24" t="s">
        <v>158</v>
      </c>
      <c r="U10" s="18" t="s">
        <v>324</v>
      </c>
      <c r="V10" s="18" t="s">
        <v>324</v>
      </c>
      <c r="W10" s="18" t="s">
        <v>324</v>
      </c>
      <c r="X10" s="31" t="s">
        <v>325</v>
      </c>
      <c r="Y10" s="18" t="s">
        <v>324</v>
      </c>
      <c r="Z10" s="24" t="s">
        <v>158</v>
      </c>
      <c r="AA10" s="24" t="s">
        <v>158</v>
      </c>
      <c r="AB10" s="18" t="s">
        <v>324</v>
      </c>
      <c r="AC10" s="18" t="s">
        <v>324</v>
      </c>
      <c r="AD10" s="18" t="s">
        <v>324</v>
      </c>
      <c r="AE10" s="18" t="s">
        <v>324</v>
      </c>
      <c r="AF10" s="18" t="s">
        <v>324</v>
      </c>
      <c r="AG10" s="72" t="n">
        <f aca="false">COUNTIF(C10:AF10,"✓")+COUNTIF(C10:AF10,"✓ Effectué")</f>
        <v>19</v>
      </c>
      <c r="AH10" s="73" t="n">
        <f aca="false">IFERROR(AC10/(30-COUNTIF(C10:AF10,"—")-COUNTIF(C10:AF10,"— Fermé")),0)</f>
        <v>0</v>
      </c>
    </row>
    <row r="11" customFormat="false" ht="18" hidden="false" customHeight="true" outlineLevel="0" collapsed="false">
      <c r="B11" s="17" t="s">
        <v>273</v>
      </c>
      <c r="C11" s="18" t="s">
        <v>324</v>
      </c>
      <c r="D11" s="18" t="s">
        <v>324</v>
      </c>
      <c r="E11" s="24" t="s">
        <v>158</v>
      </c>
      <c r="F11" s="24" t="s">
        <v>158</v>
      </c>
      <c r="G11" s="18" t="s">
        <v>324</v>
      </c>
      <c r="H11" s="18" t="s">
        <v>324</v>
      </c>
      <c r="I11" s="31" t="s">
        <v>325</v>
      </c>
      <c r="J11" s="18" t="s">
        <v>324</v>
      </c>
      <c r="K11" s="18" t="s">
        <v>324</v>
      </c>
      <c r="L11" s="24" t="s">
        <v>158</v>
      </c>
      <c r="M11" s="24" t="s">
        <v>158</v>
      </c>
      <c r="N11" s="18" t="s">
        <v>324</v>
      </c>
      <c r="O11" s="18" t="s">
        <v>324</v>
      </c>
      <c r="P11" s="18" t="s">
        <v>324</v>
      </c>
      <c r="Q11" s="26" t="s">
        <v>326</v>
      </c>
      <c r="R11" s="18" t="s">
        <v>324</v>
      </c>
      <c r="S11" s="24" t="s">
        <v>158</v>
      </c>
      <c r="T11" s="24" t="s">
        <v>158</v>
      </c>
      <c r="U11" s="18" t="s">
        <v>324</v>
      </c>
      <c r="V11" s="18" t="s">
        <v>324</v>
      </c>
      <c r="W11" s="18" t="s">
        <v>324</v>
      </c>
      <c r="X11" s="31" t="s">
        <v>325</v>
      </c>
      <c r="Y11" s="18" t="s">
        <v>324</v>
      </c>
      <c r="Z11" s="24" t="s">
        <v>158</v>
      </c>
      <c r="AA11" s="24" t="s">
        <v>158</v>
      </c>
      <c r="AB11" s="18" t="s">
        <v>324</v>
      </c>
      <c r="AC11" s="18" t="s">
        <v>324</v>
      </c>
      <c r="AD11" s="18" t="s">
        <v>324</v>
      </c>
      <c r="AE11" s="18" t="s">
        <v>324</v>
      </c>
      <c r="AF11" s="18" t="s">
        <v>324</v>
      </c>
      <c r="AG11" s="72" t="n">
        <f aca="false">COUNTIF(C11:AF11,"✓")+COUNTIF(C11:AF11,"✓ Effectué")</f>
        <v>19</v>
      </c>
      <c r="AH11" s="73" t="n">
        <f aca="false">IFERROR(AC11/(30-COUNTIF(C11:AF11,"—")-COUNTIF(C11:AF11,"— Fermé")),0)</f>
        <v>0</v>
      </c>
    </row>
    <row r="12" customFormat="false" ht="18" hidden="false" customHeight="true" outlineLevel="0" collapsed="false">
      <c r="B12" s="21" t="s">
        <v>274</v>
      </c>
      <c r="C12" s="18" t="s">
        <v>324</v>
      </c>
      <c r="D12" s="18" t="s">
        <v>324</v>
      </c>
      <c r="E12" s="24" t="s">
        <v>158</v>
      </c>
      <c r="F12" s="24" t="s">
        <v>158</v>
      </c>
      <c r="G12" s="18" t="s">
        <v>324</v>
      </c>
      <c r="H12" s="18" t="s">
        <v>324</v>
      </c>
      <c r="I12" s="31" t="s">
        <v>325</v>
      </c>
      <c r="J12" s="18" t="s">
        <v>324</v>
      </c>
      <c r="K12" s="18" t="s">
        <v>324</v>
      </c>
      <c r="L12" s="24" t="s">
        <v>158</v>
      </c>
      <c r="M12" s="24" t="s">
        <v>158</v>
      </c>
      <c r="N12" s="18" t="s">
        <v>324</v>
      </c>
      <c r="O12" s="18" t="s">
        <v>324</v>
      </c>
      <c r="P12" s="18" t="s">
        <v>324</v>
      </c>
      <c r="Q12" s="26" t="s">
        <v>326</v>
      </c>
      <c r="R12" s="18" t="s">
        <v>324</v>
      </c>
      <c r="S12" s="24" t="s">
        <v>158</v>
      </c>
      <c r="T12" s="24" t="s">
        <v>158</v>
      </c>
      <c r="U12" s="18" t="s">
        <v>324</v>
      </c>
      <c r="V12" s="18" t="s">
        <v>324</v>
      </c>
      <c r="W12" s="18" t="s">
        <v>324</v>
      </c>
      <c r="X12" s="31" t="s">
        <v>325</v>
      </c>
      <c r="Y12" s="18" t="s">
        <v>324</v>
      </c>
      <c r="Z12" s="24" t="s">
        <v>158</v>
      </c>
      <c r="AA12" s="24" t="s">
        <v>158</v>
      </c>
      <c r="AB12" s="18" t="s">
        <v>324</v>
      </c>
      <c r="AC12" s="18" t="s">
        <v>324</v>
      </c>
      <c r="AD12" s="18" t="s">
        <v>324</v>
      </c>
      <c r="AE12" s="18" t="s">
        <v>324</v>
      </c>
      <c r="AF12" s="18" t="s">
        <v>324</v>
      </c>
      <c r="AG12" s="72" t="n">
        <f aca="false">COUNTIF(C12:AF12,"✓")+COUNTIF(C12:AF12,"✓ Effectué")</f>
        <v>19</v>
      </c>
      <c r="AH12" s="73" t="n">
        <f aca="false">IFERROR(AC12/(30-COUNTIF(C12:AF12,"—")-COUNTIF(C12:AF12,"— Fermé")),0)</f>
        <v>0</v>
      </c>
    </row>
    <row r="13" customFormat="false" ht="18" hidden="false" customHeight="true" outlineLevel="0" collapsed="false">
      <c r="B13" s="17" t="s">
        <v>331</v>
      </c>
      <c r="C13" s="18" t="s">
        <v>324</v>
      </c>
      <c r="D13" s="18" t="s">
        <v>324</v>
      </c>
      <c r="E13" s="24" t="s">
        <v>158</v>
      </c>
      <c r="F13" s="24" t="s">
        <v>158</v>
      </c>
      <c r="G13" s="18" t="s">
        <v>324</v>
      </c>
      <c r="H13" s="18" t="s">
        <v>324</v>
      </c>
      <c r="I13" s="31" t="s">
        <v>325</v>
      </c>
      <c r="J13" s="18" t="s">
        <v>324</v>
      </c>
      <c r="K13" s="18" t="s">
        <v>324</v>
      </c>
      <c r="L13" s="24" t="s">
        <v>158</v>
      </c>
      <c r="M13" s="24" t="s">
        <v>158</v>
      </c>
      <c r="N13" s="18" t="s">
        <v>324</v>
      </c>
      <c r="O13" s="18" t="s">
        <v>324</v>
      </c>
      <c r="P13" s="18" t="s">
        <v>324</v>
      </c>
      <c r="Q13" s="26" t="s">
        <v>326</v>
      </c>
      <c r="R13" s="18" t="s">
        <v>324</v>
      </c>
      <c r="S13" s="24" t="s">
        <v>158</v>
      </c>
      <c r="T13" s="24" t="s">
        <v>158</v>
      </c>
      <c r="U13" s="18" t="s">
        <v>324</v>
      </c>
      <c r="V13" s="18" t="s">
        <v>324</v>
      </c>
      <c r="W13" s="18" t="s">
        <v>324</v>
      </c>
      <c r="X13" s="31" t="s">
        <v>325</v>
      </c>
      <c r="Y13" s="18" t="s">
        <v>324</v>
      </c>
      <c r="Z13" s="24" t="s">
        <v>158</v>
      </c>
      <c r="AA13" s="24" t="s">
        <v>158</v>
      </c>
      <c r="AB13" s="18" t="s">
        <v>324</v>
      </c>
      <c r="AC13" s="18" t="s">
        <v>324</v>
      </c>
      <c r="AD13" s="18" t="s">
        <v>324</v>
      </c>
      <c r="AE13" s="18" t="s">
        <v>324</v>
      </c>
      <c r="AF13" s="18" t="s">
        <v>324</v>
      </c>
      <c r="AG13" s="72" t="n">
        <f aca="false">COUNTIF(C13:AF13,"✓")+COUNTIF(C13:AF13,"✓ Effectué")</f>
        <v>19</v>
      </c>
      <c r="AH13" s="73" t="n">
        <f aca="false">IFERROR(AC13/(30-COUNTIF(C13:AF13,"—")-COUNTIF(C13:AF13,"— Fermé")),0)</f>
        <v>0</v>
      </c>
    </row>
    <row r="14" customFormat="false" ht="18" hidden="false" customHeight="true" outlineLevel="0" collapsed="false">
      <c r="B14" s="21" t="s">
        <v>332</v>
      </c>
      <c r="C14" s="18" t="s">
        <v>324</v>
      </c>
      <c r="D14" s="18" t="s">
        <v>324</v>
      </c>
      <c r="E14" s="24" t="s">
        <v>158</v>
      </c>
      <c r="F14" s="24" t="s">
        <v>158</v>
      </c>
      <c r="G14" s="18" t="s">
        <v>324</v>
      </c>
      <c r="H14" s="18" t="s">
        <v>324</v>
      </c>
      <c r="I14" s="31" t="s">
        <v>325</v>
      </c>
      <c r="J14" s="18" t="s">
        <v>324</v>
      </c>
      <c r="K14" s="18" t="s">
        <v>324</v>
      </c>
      <c r="L14" s="24" t="s">
        <v>158</v>
      </c>
      <c r="M14" s="24" t="s">
        <v>158</v>
      </c>
      <c r="N14" s="18" t="s">
        <v>324</v>
      </c>
      <c r="O14" s="18" t="s">
        <v>324</v>
      </c>
      <c r="P14" s="18" t="s">
        <v>324</v>
      </c>
      <c r="Q14" s="26" t="s">
        <v>326</v>
      </c>
      <c r="R14" s="18" t="s">
        <v>324</v>
      </c>
      <c r="S14" s="24" t="s">
        <v>158</v>
      </c>
      <c r="T14" s="24" t="s">
        <v>158</v>
      </c>
      <c r="U14" s="18" t="s">
        <v>324</v>
      </c>
      <c r="V14" s="18" t="s">
        <v>324</v>
      </c>
      <c r="W14" s="18" t="s">
        <v>324</v>
      </c>
      <c r="X14" s="31" t="s">
        <v>325</v>
      </c>
      <c r="Y14" s="18" t="s">
        <v>324</v>
      </c>
      <c r="Z14" s="24" t="s">
        <v>158</v>
      </c>
      <c r="AA14" s="24" t="s">
        <v>158</v>
      </c>
      <c r="AB14" s="18" t="s">
        <v>324</v>
      </c>
      <c r="AC14" s="18" t="s">
        <v>324</v>
      </c>
      <c r="AD14" s="18" t="s">
        <v>324</v>
      </c>
      <c r="AE14" s="18" t="s">
        <v>324</v>
      </c>
      <c r="AF14" s="18" t="s">
        <v>324</v>
      </c>
      <c r="AG14" s="72" t="n">
        <f aca="false">COUNTIF(C14:AF14,"✓")+COUNTIF(C14:AF14,"✓ Effectué")</f>
        <v>19</v>
      </c>
      <c r="AH14" s="73" t="n">
        <f aca="false">IFERROR(AC14/(30-COUNTIF(C14:AF14,"—")-COUNTIF(C14:AF14,"— Fermé")),0)</f>
        <v>0</v>
      </c>
    </row>
    <row r="15" customFormat="false" ht="18" hidden="false" customHeight="true" outlineLevel="0" collapsed="false">
      <c r="B15" s="17" t="s">
        <v>333</v>
      </c>
      <c r="C15" s="18" t="s">
        <v>324</v>
      </c>
      <c r="D15" s="18" t="s">
        <v>324</v>
      </c>
      <c r="E15" s="24" t="s">
        <v>158</v>
      </c>
      <c r="F15" s="24" t="s">
        <v>158</v>
      </c>
      <c r="G15" s="18" t="s">
        <v>324</v>
      </c>
      <c r="H15" s="18" t="s">
        <v>324</v>
      </c>
      <c r="I15" s="31" t="s">
        <v>325</v>
      </c>
      <c r="J15" s="18" t="s">
        <v>324</v>
      </c>
      <c r="K15" s="18" t="s">
        <v>324</v>
      </c>
      <c r="L15" s="24" t="s">
        <v>158</v>
      </c>
      <c r="M15" s="24" t="s">
        <v>158</v>
      </c>
      <c r="N15" s="18" t="s">
        <v>324</v>
      </c>
      <c r="O15" s="18" t="s">
        <v>324</v>
      </c>
      <c r="P15" s="18" t="s">
        <v>324</v>
      </c>
      <c r="Q15" s="26" t="s">
        <v>326</v>
      </c>
      <c r="R15" s="18" t="s">
        <v>324</v>
      </c>
      <c r="S15" s="24" t="s">
        <v>158</v>
      </c>
      <c r="T15" s="24" t="s">
        <v>158</v>
      </c>
      <c r="U15" s="18" t="s">
        <v>324</v>
      </c>
      <c r="V15" s="18" t="s">
        <v>324</v>
      </c>
      <c r="W15" s="18" t="s">
        <v>324</v>
      </c>
      <c r="X15" s="31" t="s">
        <v>325</v>
      </c>
      <c r="Y15" s="18" t="s">
        <v>324</v>
      </c>
      <c r="Z15" s="24" t="s">
        <v>158</v>
      </c>
      <c r="AA15" s="24" t="s">
        <v>158</v>
      </c>
      <c r="AB15" s="18" t="s">
        <v>324</v>
      </c>
      <c r="AC15" s="18" t="s">
        <v>324</v>
      </c>
      <c r="AD15" s="18" t="s">
        <v>324</v>
      </c>
      <c r="AE15" s="18" t="s">
        <v>324</v>
      </c>
      <c r="AF15" s="18" t="s">
        <v>324</v>
      </c>
      <c r="AG15" s="72" t="n">
        <f aca="false">COUNTIF(C15:AF15,"✓")+COUNTIF(C15:AF15,"✓ Effectué")</f>
        <v>19</v>
      </c>
      <c r="AH15" s="73" t="n">
        <f aca="false">IFERROR(AC15/(30-COUNTIF(C15:AF15,"—")-COUNTIF(C15:AF15,"— Fermé")),0)</f>
        <v>0</v>
      </c>
    </row>
    <row r="16" customFormat="false" ht="19.5" hidden="false" customHeight="true" outlineLevel="0" collapsed="false"/>
    <row r="17" customFormat="false" ht="19.5" hidden="false" customHeight="true" outlineLevel="0" collapsed="false"/>
    <row r="18" customFormat="false" ht="19.5" hidden="false" customHeight="true" outlineLevel="0" collapsed="false"/>
    <row r="19" customFormat="false" ht="19.5" hidden="false" customHeight="true" outlineLevel="0" collapsed="false"/>
    <row r="20" customFormat="false" ht="19.5" hidden="false" customHeight="true" outlineLevel="0" collapsed="false"/>
    <row r="21" customFormat="false" ht="19.5" hidden="false" customHeight="true" outlineLevel="0" collapsed="false"/>
    <row r="22" customFormat="false" ht="19.5" hidden="false" customHeight="true" outlineLevel="0" collapsed="false"/>
    <row r="23" customFormat="false" ht="19.5" hidden="false" customHeight="true" outlineLevel="0" collapsed="false"/>
    <row r="24" customFormat="false" ht="19.5" hidden="false" customHeight="true" outlineLevel="0" collapsed="false"/>
    <row r="25" customFormat="false" ht="19.5" hidden="false" customHeight="true" outlineLevel="0" collapsed="false"/>
    <row r="26" customFormat="false" ht="19.5" hidden="false" customHeight="true" outlineLevel="0" collapsed="false"/>
    <row r="27" customFormat="false" ht="19.5" hidden="false" customHeight="true" outlineLevel="0" collapsed="false"/>
    <row r="28" customFormat="false" ht="19.5" hidden="false" customHeight="true" outlineLevel="0" collapsed="false"/>
    <row r="29" customFormat="false" ht="19.5" hidden="false" customHeight="true" outlineLevel="0" collapsed="false"/>
    <row r="30" customFormat="false" ht="19.5" hidden="false" customHeight="true" outlineLevel="0" collapsed="false"/>
    <row r="31" customFormat="false" ht="19.5" hidden="false" customHeight="true" outlineLevel="0" collapsed="false"/>
    <row r="32" customFormat="false" ht="19.5" hidden="false" customHeight="true" outlineLevel="0" collapsed="false"/>
    <row r="33" customFormat="false" ht="19.5" hidden="false" customHeight="true" outlineLevel="0" collapsed="false"/>
    <row r="34" customFormat="false" ht="19.5" hidden="false" customHeight="true" outlineLevel="0" collapsed="false"/>
    <row r="35" customFormat="false" ht="19.5" hidden="false" customHeight="true" outlineLevel="0" collapsed="false"/>
    <row r="36" customFormat="false" ht="19.5" hidden="false" customHeight="true" outlineLevel="0" collapsed="false"/>
    <row r="37" customFormat="false" ht="19.5" hidden="false" customHeight="true" outlineLevel="0" collapsed="false"/>
    <row r="38" customFormat="false" ht="19.5" hidden="false" customHeight="true" outlineLevel="0" collapsed="false"/>
    <row r="39" customFormat="false" ht="19.5" hidden="false" customHeight="true" outlineLevel="0" collapsed="false"/>
  </sheetData>
  <mergeCells count="2">
    <mergeCell ref="B2:AH2"/>
    <mergeCell ref="B3:AH3"/>
  </mergeCells>
  <conditionalFormatting sqref="AC6:AC15">
    <cfRule type="cellIs" priority="2" operator="greaterThan" aboveAverage="0" equalAverage="0" bottom="0" percent="0" rank="0" text="" dxfId="4">
      <formula>18</formula>
    </cfRule>
  </conditionalFormatting>
  <conditionalFormatting sqref="AD6:AD15">
    <cfRule type="cellIs" priority="3" operator="lessThan" aboveAverage="0" equalAverage="0" bottom="0" percent="0" rank="0" text="" dxfId="5">
      <formula>0.9</formula>
    </cfRule>
  </conditionalFormatting>
  <dataValidations count="1">
    <dataValidation allowBlank="true" errorStyle="stop" operator="between" showDropDown="false" showErrorMessage="false" showInputMessage="false" sqref="C6:AF15" type="list">
      <formula1>"✓ Effectué,✗ Non effectué,⚡ Partiel,— Fermé"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2026-09-26T05:39:41Z</dcterms:created>
  <dc:creator>openpyxl</dc:creator>
  <dc:description/>
  <dc:language>en-US</dc:language>
  <cp:lastModifiedBy/>
  <dcterms:modified xsi:type="dcterms:W3CDTF">2026-09-26T05:39:41Z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