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ice RACI" sheetId="1" state="visible" r:id="rId3"/>
    <sheet name="Synthèse" sheetId="2" state="visible" r:id="rId4"/>
    <sheet name="Acteurs &amp; rôles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<sst xmlns="http://schemas.openxmlformats.org/spreadsheetml/2006/main" count="215" uniqueCount="117">
  <si>
    <t xml:space="preserve">Matrice RACI</t>
  </si>
  <si>
    <t xml:space="preserve">Qui fait quoi sur le projet — Réalisateur · Approbateur · Consulté · Informé · Exercice 2027</t>
  </si>
  <si>
    <t xml:space="preserve">Légende</t>
  </si>
  <si>
    <t xml:space="preserve">R · Réalisateur</t>
  </si>
  <si>
    <t xml:space="preserve">A · Approbateur</t>
  </si>
  <si>
    <t xml:space="preserve">C · Consulté</t>
  </si>
  <si>
    <t xml:space="preserve">I · Informé</t>
  </si>
  <si>
    <t xml:space="preserve">R</t>
  </si>
  <si>
    <t xml:space="preserve">A</t>
  </si>
  <si>
    <t xml:space="preserve">Contrôle de cohérence</t>
  </si>
  <si>
    <t xml:space="preserve">N°</t>
  </si>
  <si>
    <t xml:space="preserve">Phase</t>
  </si>
  <si>
    <t xml:space="preserve">Activité</t>
  </si>
  <si>
    <t xml:space="preserve">Chef de projet
Camille Fabre</t>
  </si>
  <si>
    <t xml:space="preserve">Sponsor
Antoine Mercier</t>
  </si>
  <si>
    <t xml:space="preserve">Référent métier
Nadia Bouaziz</t>
  </si>
  <si>
    <t xml:space="preserve">Responsable IT
Julien Weber</t>
  </si>
  <si>
    <t xml:space="preserve">Juriste
Sophie Lambert</t>
  </si>
  <si>
    <t xml:space="preserve">Contrôle de gestion
Marc Delaunay</t>
  </si>
  <si>
    <t xml:space="preserve">Communication
Léa Girard</t>
  </si>
  <si>
    <t xml:space="preserve">Prestataire externe
Studio Novéo</t>
  </si>
  <si>
    <t xml:space="preserve">État de la ligne</t>
  </si>
  <si>
    <t xml:space="preserve">Cadrage</t>
  </si>
  <si>
    <t xml:space="preserve">Rédiger la note de cadrage</t>
  </si>
  <si>
    <t xml:space="preserve">C</t>
  </si>
  <si>
    <t xml:space="preserve">I</t>
  </si>
  <si>
    <t xml:space="preserve">Valider le budget prévisionnel</t>
  </si>
  <si>
    <t xml:space="preserve">Identifier les parties prenantes</t>
  </si>
  <si>
    <t xml:space="preserve">Conception</t>
  </si>
  <si>
    <t xml:space="preserve">Recueillir les besoins métier</t>
  </si>
  <si>
    <t xml:space="preserve">Rédiger le cahier des charges</t>
  </si>
  <si>
    <t xml:space="preserve">Vérifier la conformité RGPD</t>
  </si>
  <si>
    <t xml:space="preserve">Réalisation</t>
  </si>
  <si>
    <t xml:space="preserve">Développer la solution</t>
  </si>
  <si>
    <t xml:space="preserve">Recetter les livrables</t>
  </si>
  <si>
    <t xml:space="preserve">Préparer la conduite du changement</t>
  </si>
  <si>
    <t xml:space="preserve">Déploiement</t>
  </si>
  <si>
    <t xml:space="preserve">Former les utilisateurs</t>
  </si>
  <si>
    <t xml:space="preserve">Communiquer la mise en service</t>
  </si>
  <si>
    <t xml:space="preserve">Mettre en production</t>
  </si>
  <si>
    <t xml:space="preserve">Clôture</t>
  </si>
  <si>
    <t xml:space="preserve">Réaliser le bilan de projet</t>
  </si>
  <si>
    <t xml:space="preserve">Archiver la documentation</t>
  </si>
  <si>
    <t xml:space="preserve">Synthèse &amp; contrôles</t>
  </si>
  <si>
    <t xml:space="preserve">Tout se met à jour automatiquement à partir de la matrice. Aucune saisie sur cette feuille.</t>
  </si>
  <si>
    <t xml:space="preserve">8</t>
  </si>
  <si>
    <t xml:space="preserve">Activités cartographiées</t>
  </si>
  <si>
    <t xml:space="preserve">Acteurs impliqués</t>
  </si>
  <si>
    <t xml:space="preserve">Lignes cohérentes</t>
  </si>
  <si>
    <t xml:space="preserve">Lignes à corriger</t>
  </si>
  <si>
    <t xml:space="preserve">Charge par acteur</t>
  </si>
  <si>
    <t xml:space="preserve">Répartition RACI</t>
  </si>
  <si>
    <t xml:space="preserve">Acteur</t>
  </si>
  <si>
    <t xml:space="preserve">Total rôles</t>
  </si>
  <si>
    <t xml:space="preserve">dont décisions (A)</t>
  </si>
  <si>
    <t xml:space="preserve">Rôle</t>
  </si>
  <si>
    <t xml:space="preserve">Nombre</t>
  </si>
  <si>
    <t xml:space="preserve">Total</t>
  </si>
  <si>
    <t xml:space="preserve">Acteurs &amp; rôles</t>
  </si>
  <si>
    <t xml:space="preserve">Le référentiel des intervenants. Un rôle par colonne dans la matrice ; ici on garde titulaires et périmètres.</t>
  </si>
  <si>
    <t xml:space="preserve">Intervenants du projet</t>
  </si>
  <si>
    <t xml:space="preserve">Rôle / fonction</t>
  </si>
  <si>
    <t xml:space="preserve">Titulaire</t>
  </si>
  <si>
    <t xml:space="preserve">Périmètre / responsabilité</t>
  </si>
  <si>
    <t xml:space="preserve">Chef de projet</t>
  </si>
  <si>
    <t xml:space="preserve">Camille Fabre</t>
  </si>
  <si>
    <t xml:space="preserve">Pilote le projet, planifie et arbitre au quotidien.</t>
  </si>
  <si>
    <t xml:space="preserve">Sponsor</t>
  </si>
  <si>
    <t xml:space="preserve">Antoine Mercier</t>
  </si>
  <si>
    <t xml:space="preserve">Porte le projet en comité, valide les budgets.</t>
  </si>
  <si>
    <t xml:space="preserve">Référent métier</t>
  </si>
  <si>
    <t xml:space="preserve">Nadia Bouaziz</t>
  </si>
  <si>
    <t xml:space="preserve">Garant du besoin métier et des règles de gestion.</t>
  </si>
  <si>
    <t xml:space="preserve">Responsable IT</t>
  </si>
  <si>
    <t xml:space="preserve">Julien Weber</t>
  </si>
  <si>
    <t xml:space="preserve">Cadre technique, sécurité et mise en production.</t>
  </si>
  <si>
    <t xml:space="preserve">Juriste</t>
  </si>
  <si>
    <t xml:space="preserve">Sophie Lambert</t>
  </si>
  <si>
    <t xml:space="preserve">Conformité contractuelle et réglementaire.</t>
  </si>
  <si>
    <t xml:space="preserve">Contrôle de gestion</t>
  </si>
  <si>
    <t xml:space="preserve">Marc Delaunay</t>
  </si>
  <si>
    <t xml:space="preserve">Suivi budgétaire et contrôle des engagements.</t>
  </si>
  <si>
    <t xml:space="preserve">Communication</t>
  </si>
  <si>
    <t xml:space="preserve">Léa Girard</t>
  </si>
  <si>
    <t xml:space="preserve">Communication interne et accompagnement.</t>
  </si>
  <si>
    <t xml:space="preserve">Prestataire externe</t>
  </si>
  <si>
    <t xml:space="preserve">Studio Novéo</t>
  </si>
  <si>
    <t xml:space="preserve">Réalisation externalisée des livrables.</t>
  </si>
  <si>
    <t xml:space="preserve">Conseil : dans la matrice, mettez le rôle (ex. « Chef de projet ») plutôt qu'un prénom. Vous gardez ainsi la matrice valable même quand les titulaires changent — il suffit de les mettre à jour ici.</t>
  </si>
  <si>
    <t xml:space="preserve">Guide d'utilisation</t>
  </si>
  <si>
    <t xml:space="preserve">Comprendre, remplir et fiabiliser votre matrice RACI en quelques minutes.</t>
  </si>
  <si>
    <t xml:space="preserve">La règle RACI en une phrase</t>
  </si>
  <si>
    <t xml:space="preserve">Pour chaque activité : un seul Approbateur (A) qui décide, au moins un Réalisateur (R) qui exécute, les personnes à Consulter (C) avant de décider, et celles à tenir Informées (I). La colonne « État de la ligne » vérifie ces règles automatiquement.</t>
  </si>
  <si>
    <t xml:space="preserve">Les 4 rôles</t>
  </si>
  <si>
    <t xml:space="preserve">Réalisateur</t>
  </si>
  <si>
    <t xml:space="preserve">Exécute la tâche. Au moins un par activité.</t>
  </si>
  <si>
    <t xml:space="preserve">Approbateur</t>
  </si>
  <si>
    <t xml:space="preserve">Décide et valide. Un seul par activité.</t>
  </si>
  <si>
    <t xml:space="preserve">Consulté</t>
  </si>
  <si>
    <t xml:space="preserve">Donne un avis attendu avant décision.</t>
  </si>
  <si>
    <t xml:space="preserve">Informé</t>
  </si>
  <si>
    <t xml:space="preserve">Est tenu au courant de l'avancement.</t>
  </si>
  <si>
    <t xml:space="preserve">Les feuilles du classeur</t>
  </si>
  <si>
    <t xml:space="preserve">Votre plan de travail : activités en lignes, acteurs en colonnes, R/A/C/I dans les cases (liste déroulante). Les couleurs et les contrôles sont automatiques.</t>
  </si>
  <si>
    <t xml:space="preserve">Synthèse</t>
  </si>
  <si>
    <t xml:space="preserve">Vue de pilotage : indicateurs, charge par acteur, répartition des rôles et alerte globale. Aucune saisie.</t>
  </si>
  <si>
    <t xml:space="preserve">Le référentiel : rôles, titulaires et périmètres. À renseigner avant de remplir la matrice.</t>
  </si>
  <si>
    <t xml:space="preserve">Guide</t>
  </si>
  <si>
    <t xml:space="preserve">Cette page.</t>
  </si>
  <si>
    <t xml:space="preserve">Bonnes pratiques</t>
  </si>
  <si>
    <t xml:space="preserve">—</t>
  </si>
  <si>
    <t xml:space="preserve">Découpez en activités vérifiables (« Émettre la facture »), pas en thèmes vagues (« Gérer les clients »).</t>
  </si>
  <si>
    <t xml:space="preserve">Un seul A par activité : c'est la règle qui fait tenir toute la matrice.</t>
  </si>
  <si>
    <t xml:space="preserve">Distinguez C (avis attendu avant décision) et I (simple notification).</t>
  </si>
  <si>
    <t xml:space="preserve">Visez 15 à 25 activités : une matrice courte et tenue à jour vaut mieux qu'une usine à gaz.</t>
  </si>
  <si>
    <t xml:space="preserve">Corrigez toute ligne marquée « ✗ » avant de partager ou d'imprimer le fichier.</t>
  </si>
  <si>
    <t xml:space="preserve">Les données de ce fichier sont fictives. Remplacez-les par les vôtres : les contrôles et la synthèse suivront.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</si>
</sst>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A1B3A"/>
      <name val="Calibri"/>
      <family val="0"/>
      <charset val="1"/>
    </font>
    <font>
      <sz val="10.5"/>
      <color rgb="FF6B6E8F"/>
      <name val="Calibri"/>
      <family val="0"/>
      <charset val="1"/>
    </font>
    <font>
      <b val="true"/>
      <sz val="9.5"/>
      <color rgb="FF6B6E8F"/>
      <name val="Calibri"/>
      <family val="0"/>
      <charset val="1"/>
    </font>
    <font>
      <b val="true"/>
      <sz val="9"/>
      <color rgb="FF2E6B34"/>
      <name val="Calibri"/>
      <family val="0"/>
      <charset val="1"/>
    </font>
    <font>
      <b val="true"/>
      <sz val="9"/>
      <color rgb="FFB5651D"/>
      <name val="Calibri"/>
      <family val="0"/>
      <charset val="1"/>
    </font>
    <font>
      <b val="true"/>
      <sz val="9"/>
      <color rgb="FF24557E"/>
      <name val="Calibri"/>
      <family val="0"/>
      <charset val="1"/>
    </font>
    <font>
      <b val="true"/>
      <sz val="9"/>
      <color rgb="FF6A4A8C"/>
      <name val="Calibri"/>
      <family val="0"/>
      <charset val="1"/>
    </font>
    <font>
      <b val="true"/>
      <sz val="9"/>
      <color rgb="FF6B6E8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9.5"/>
      <color rgb="FF4B4E9E"/>
      <name val="Calibri"/>
      <family val="0"/>
      <charset val="1"/>
    </font>
    <font>
      <b val="true"/>
      <sz val="10.5"/>
      <color rgb="FF20213F"/>
      <name val="Calibri"/>
      <family val="0"/>
      <charset val="1"/>
    </font>
    <font>
      <sz val="9.5"/>
      <color rgb="FF20213F"/>
      <name val="Calibri"/>
      <family val="0"/>
      <charset val="1"/>
    </font>
    <font>
      <sz val="10.5"/>
      <color rgb="FF20213F"/>
      <name val="Calibri"/>
      <family val="0"/>
      <charset val="1"/>
    </font>
    <font>
      <b val="true"/>
      <sz val="28"/>
      <color rgb="FF1A1B3A"/>
      <name val="Calibri"/>
      <family val="0"/>
      <charset val="1"/>
    </font>
    <font>
      <b val="true"/>
      <sz val="28"/>
      <color rgb="FF2E2F6B"/>
      <name val="Calibri"/>
      <family val="0"/>
      <charset val="1"/>
    </font>
    <font>
      <b val="true"/>
      <sz val="28"/>
      <color rgb="FF2E6B34"/>
      <name val="Calibri"/>
      <family val="0"/>
      <charset val="1"/>
    </font>
    <font>
      <b val="true"/>
      <sz val="28"/>
      <color rgb="FFB23A28"/>
      <name val="Calibri"/>
      <family val="0"/>
      <charset val="1"/>
    </font>
    <font>
      <sz val="9"/>
      <color rgb="FF6B6E8F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2"/>
      <color rgb="FF2E2F6B"/>
      <name val="Calibri"/>
      <family val="0"/>
      <charset val="1"/>
    </font>
    <font>
      <sz val="10"/>
      <color rgb="FF1A1B3A"/>
      <name val="Calibri"/>
      <family val="0"/>
      <charset val="1"/>
    </font>
    <font>
      <sz val="10"/>
      <color rgb="FF20213F"/>
      <name val="Calibri"/>
      <family val="0"/>
      <charset val="1"/>
    </font>
    <font>
      <b val="true"/>
      <sz val="10"/>
      <color rgb="FF20213F"/>
      <name val="Calibri"/>
      <family val="0"/>
      <charset val="1"/>
    </font>
    <font>
      <b val="true"/>
      <sz val="10"/>
      <color rgb="FF2E6B34"/>
      <name val="Calibri"/>
      <family val="0"/>
      <charset val="1"/>
    </font>
    <font>
      <b val="true"/>
      <sz val="10"/>
      <color rgb="FFB5651D"/>
      <name val="Calibri"/>
      <family val="0"/>
      <charset val="1"/>
    </font>
    <font>
      <b val="true"/>
      <sz val="10"/>
      <color rgb="FF24557E"/>
      <name val="Calibri"/>
      <family val="0"/>
      <charset val="1"/>
    </font>
    <font>
      <b val="true"/>
      <sz val="10"/>
      <color rgb="FF6A4A8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.5"/>
      <color rgb="FF1A1B3A"/>
      <name val="Calibri"/>
      <family val="0"/>
      <charset val="1"/>
    </font>
    <font>
      <sz val="9.5"/>
      <color rgb="FF6B6E8F"/>
      <name val="Calibri"/>
      <family val="0"/>
      <charset val="1"/>
    </font>
    <font>
      <b val="true"/>
      <i val="true"/>
      <sz val="9.5"/>
      <color rgb="FF4B4E9E"/>
      <name val="Calibri"/>
      <family val="0"/>
      <charset val="1"/>
    </font>
    <font>
      <b val="true"/>
      <sz val="13"/>
      <color rgb="FF2E6B34"/>
      <name val="Calibri"/>
      <family val="0"/>
      <charset val="1"/>
    </font>
    <font>
      <b val="true"/>
      <sz val="10.5"/>
      <color rgb="FF2E6B34"/>
      <name val="Calibri"/>
      <family val="0"/>
      <charset val="1"/>
    </font>
    <font>
      <sz val="10"/>
      <color rgb="FF6B6E8F"/>
      <name val="Calibri"/>
      <family val="0"/>
      <charset val="1"/>
    </font>
    <font>
      <b val="true"/>
      <sz val="13"/>
      <color rgb="FFB5651D"/>
      <name val="Calibri"/>
      <family val="0"/>
      <charset val="1"/>
    </font>
    <font>
      <b val="true"/>
      <sz val="10.5"/>
      <color rgb="FFB5651D"/>
      <name val="Calibri"/>
      <family val="0"/>
      <charset val="1"/>
    </font>
    <font>
      <b val="true"/>
      <sz val="13"/>
      <color rgb="FF24557E"/>
      <name val="Calibri"/>
      <family val="0"/>
      <charset val="1"/>
    </font>
    <font>
      <b val="true"/>
      <sz val="10.5"/>
      <color rgb="FF24557E"/>
      <name val="Calibri"/>
      <family val="0"/>
      <charset val="1"/>
    </font>
    <font>
      <b val="true"/>
      <sz val="13"/>
      <color rgb="FF6A4A8C"/>
      <name val="Calibri"/>
      <family val="0"/>
      <charset val="1"/>
    </font>
    <font>
      <b val="true"/>
      <sz val="10.5"/>
      <color rgb="FF6A4A8C"/>
      <name val="Calibri"/>
      <family val="0"/>
      <charset val="1"/>
    </font>
    <font>
      <b val="true"/>
      <sz val="10.5"/>
      <color rgb="FF4B4E9E"/>
      <name val="Calibri"/>
      <family val="0"/>
      <charset val="1"/>
    </font>
    <font>
      <b val="true"/>
      <sz val="10.5"/>
      <color rgb="FFE8543F"/>
      <name val="Calibri"/>
      <family val="0"/>
      <charset val="1"/>
    </font>
    <font>
      <b val="true"/>
      <i val="true"/>
      <sz val="9.5"/>
      <color rgb="FF6B6E8F"/>
      <name val="Calibri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E8543F"/>
        <bgColor rgb="FFB5651D"/>
      </patternFill>
    </fill>
    <fill>
      <patternFill patternType="solid">
        <fgColor rgb="FFD9EAD3"/>
        <bgColor rgb="FFE1F0E4"/>
      </patternFill>
    </fill>
    <fill>
      <patternFill patternType="solid">
        <fgColor rgb="FFFBE2CE"/>
        <bgColor rgb="FFF9D9D4"/>
      </patternFill>
    </fill>
    <fill>
      <patternFill patternType="solid">
        <fgColor rgb="FFD6E4F5"/>
        <bgColor rgb="FFDADCEC"/>
      </patternFill>
    </fill>
    <fill>
      <patternFill patternType="solid">
        <fgColor rgb="FFEAE2F2"/>
        <bgColor rgb="FFECECF6"/>
      </patternFill>
    </fill>
    <fill>
      <patternFill patternType="solid">
        <fgColor rgb="FFFFFFFF"/>
        <bgColor rgb="FFF9F9F9"/>
      </patternFill>
    </fill>
    <fill>
      <patternFill patternType="solid">
        <fgColor rgb="FF2E2F6B"/>
        <bgColor rgb="FF20213F"/>
      </patternFill>
    </fill>
    <fill>
      <patternFill patternType="solid">
        <fgColor rgb="FF1A1B3A"/>
        <bgColor rgb="FF20213F"/>
      </patternFill>
    </fill>
    <fill>
      <patternFill patternType="solid">
        <fgColor rgb="FFF6F6FB"/>
        <bgColor rgb="FFF9F9F9"/>
      </patternFill>
    </fill>
    <fill>
      <patternFill patternType="solid">
        <fgColor rgb="FFECECF6"/>
        <bgColor rgb="FFEAE2F2"/>
      </patternFill>
    </fill>
    <fill>
      <patternFill patternType="solid">
        <fgColor rgb="FF2E6B34"/>
        <bgColor rgb="FF24557E"/>
      </patternFill>
    </fill>
    <fill>
      <patternFill patternType="solid">
        <fgColor rgb="FFB5651D"/>
        <bgColor rgb="FF9A6B1E"/>
      </patternFill>
    </fill>
    <fill>
      <patternFill patternType="solid">
        <fgColor rgb="FF24557E"/>
        <bgColor rgb="FF4B4E9E"/>
      </patternFill>
    </fill>
    <fill>
      <patternFill patternType="solid">
        <fgColor rgb="FF6A4A8C"/>
        <bgColor rgb="FF4B4E9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E8543F"/>
      </bottom>
      <diagonal/>
    </border>
    <border diagonalUp="false" diagonalDown="false">
      <left/>
      <right/>
      <top/>
      <bottom style="thin">
        <color rgb="FFDADCEC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ck">
        <color rgb="FFE8543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ck">
        <color rgb="FF2E6B3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ck">
        <color rgb="FFB23A28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ck">
        <color rgb="FFE8543F"/>
      </left>
      <right style="thin">
        <color rgb="FFFFFFFF"/>
      </right>
      <top style="thin">
        <color rgb="FFFFFFFF"/>
      </top>
      <bottom style="thin">
        <color rgb="FFDADCEC"/>
      </bottom>
      <diagonal/>
    </border>
    <border diagonalUp="false" diagonalDown="false">
      <left style="thick">
        <color rgb="FF2E6B34"/>
      </left>
      <right style="thin">
        <color rgb="FFFFFFFF"/>
      </right>
      <top style="thin">
        <color rgb="FFFFFFFF"/>
      </top>
      <bottom style="thin">
        <color rgb="FFDADCEC"/>
      </bottom>
      <diagonal/>
    </border>
    <border diagonalUp="false" diagonalDown="false">
      <left style="thick">
        <color rgb="FFB23A28"/>
      </left>
      <right style="thin">
        <color rgb="FFFFFFFF"/>
      </right>
      <top style="thin">
        <color rgb="FFFFFFFF"/>
      </top>
      <bottom style="thin">
        <color rgb="FFDADCEC"/>
      </bottom>
      <diagonal/>
    </border>
    <border diagonalUp="false" diagonalDown="false">
      <left/>
      <right/>
      <top/>
      <bottom style="thin">
        <color rgb="FF1A1B3A"/>
      </bottom>
      <diagonal/>
    </border>
    <border diagonalUp="false" diagonalDown="false">
      <left/>
      <right/>
      <top/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0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2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7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7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7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8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3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7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8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4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5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6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2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5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2E6B34"/>
        <sz val="10"/>
      </font>
      <fill>
        <patternFill>
          <bgColor rgb="FFD9EAD3"/>
        </patternFill>
      </fill>
    </dxf>
    <dxf>
      <font>
        <name val="Calibri"/>
        <charset val="1"/>
        <family val="0"/>
        <b val="1"/>
        <color rgb="FFB5651D"/>
        <sz val="10"/>
      </font>
      <fill>
        <patternFill>
          <bgColor rgb="FFFBE2CE"/>
        </patternFill>
      </fill>
    </dxf>
    <dxf>
      <font>
        <name val="Calibri"/>
        <charset val="1"/>
        <family val="0"/>
        <b val="1"/>
        <color rgb="FF24557E"/>
        <sz val="10"/>
      </font>
      <fill>
        <patternFill>
          <bgColor rgb="FFD6E4F5"/>
        </patternFill>
      </fill>
    </dxf>
    <dxf>
      <font>
        <name val="Calibri"/>
        <charset val="1"/>
        <family val="0"/>
        <b val="1"/>
        <color rgb="FF6A4A8C"/>
        <sz val="10"/>
      </font>
      <fill>
        <patternFill>
          <bgColor rgb="FFEAE2F2"/>
        </patternFill>
      </fill>
    </dxf>
    <dxf>
      <font>
        <name val="Calibri"/>
        <charset val="1"/>
        <family val="0"/>
        <b val="1"/>
        <color rgb="FF2E6B34"/>
        <sz val="9"/>
      </font>
      <fill>
        <patternFill>
          <bgColor rgb="FFE1F0E4"/>
        </patternFill>
      </fill>
    </dxf>
    <dxf>
      <font>
        <name val="Calibri"/>
        <charset val="1"/>
        <family val="0"/>
        <b val="1"/>
        <color rgb="FFB23A28"/>
        <sz val="9"/>
      </font>
      <fill>
        <patternFill>
          <bgColor rgb="FFF9D9D4"/>
        </patternFill>
      </fill>
    </dxf>
    <dxf>
      <fill>
        <patternFill>
          <bgColor rgb="FF2E6B34"/>
        </patternFill>
      </fill>
    </dxf>
    <dxf>
      <fill>
        <patternFill>
          <bgColor rgb="FFE8543F"/>
        </patternFill>
      </fill>
    </dxf>
    <dxf>
      <font>
        <name val="Calibri"/>
        <charset val="1"/>
        <family val="0"/>
        <b val="1"/>
        <color rgb="FF9A6B1E"/>
        <sz val="10"/>
      </font>
      <fill>
        <patternFill>
          <bgColor rgb="FFFCEB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9F9F9"/>
      <rgbColor rgb="FFFF00FF"/>
      <rgbColor rgb="FF00FFFF"/>
      <rgbColor rgb="FF800000"/>
      <rgbColor rgb="FF2E6B34"/>
      <rgbColor rgb="FF000080"/>
      <rgbColor rgb="FF9A6B1E"/>
      <rgbColor rgb="FF800080"/>
      <rgbColor rgb="FF4B4E9E"/>
      <rgbColor rgb="FFD9D9D9"/>
      <rgbColor rgb="FF878787"/>
      <rgbColor rgb="FF9999FF"/>
      <rgbColor rgb="FF6A4A8C"/>
      <rgbColor rgb="FFFCEBD5"/>
      <rgbColor rgb="FFE1F0E4"/>
      <rgbColor rgb="FF660066"/>
      <rgbColor rgb="FFFF8080"/>
      <rgbColor rgb="FF24557E"/>
      <rgbColor rgb="FFDADC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5"/>
      <rgbColor rgb="FFD9EAD3"/>
      <rgbColor rgb="FFFBE2CE"/>
      <rgbColor rgb="FFEAE2F2"/>
      <rgbColor rgb="FFECECF6"/>
      <rgbColor rgb="FFF6F6FB"/>
      <rgbColor rgb="FFF9D9D4"/>
      <rgbColor rgb="FF4F81BD"/>
      <rgbColor rgb="FF33CCCC"/>
      <rgbColor rgb="FF99CC00"/>
      <rgbColor rgb="FFFFCC00"/>
      <rgbColor rgb="FFFF9900"/>
      <rgbColor rgb="FFE8543F"/>
      <rgbColor rgb="FF6B6E8F"/>
      <rgbColor rgb="FF969696"/>
      <rgbColor rgb="FF1A1B3A"/>
      <rgbColor rgb="FF339966"/>
      <rgbColor rgb="FF003300"/>
      <rgbColor rgb="FF333300"/>
      <rgbColor rgb="FFB23A28"/>
      <rgbColor rgb="FFB5651D"/>
      <rgbColor rgb="FF2E2F6B"/>
      <rgbColor rgb="FF202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Nombre de rôles par acteur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Synthèse!G12</c:f>
              <c:strCache>
                <c:ptCount val="1"/>
                <c:pt idx="0">
                  <c:v>Total rôles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Synthèse!$B$13:$B$20</c:f>
              <c:strCache>
                <c:ptCount val="8"/>
                <c:pt idx="0">
                  <c:v>Chef de projet — Camille Fabre</c:v>
                </c:pt>
                <c:pt idx="1">
                  <c:v>Sponsor — Antoine Mercier</c:v>
                </c:pt>
                <c:pt idx="2">
                  <c:v>Référent métier — Nadia Bouaziz</c:v>
                </c:pt>
                <c:pt idx="3">
                  <c:v>Responsable IT — Julien Weber</c:v>
                </c:pt>
                <c:pt idx="4">
                  <c:v>Juriste — Sophie Lambert</c:v>
                </c:pt>
                <c:pt idx="5">
                  <c:v>Contrôle de gestion — Marc Delaunay</c:v>
                </c:pt>
                <c:pt idx="6">
                  <c:v>Communication — Léa Girard</c:v>
                </c:pt>
                <c:pt idx="7">
                  <c:v>Prestataire externe — Studio Novéo</c:v>
                </c:pt>
              </c:strCache>
            </c:strRef>
          </c:cat>
          <c:val>
            <c:numRef>
              <c:f>Synthèse!$G$13:$G$20</c:f>
              <c:numCache>
                <c:formatCode>#,##0</c:formatCode>
                <c:ptCount val="8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2</c:v>
                </c:pt>
                <c:pt idx="5">
                  <c:v>3</c:v>
                </c:pt>
                <c:pt idx="6">
                  <c:v>5</c:v>
                </c:pt>
                <c:pt idx="7">
                  <c:v>4</c:v>
                </c:pt>
              </c:numCache>
            </c:numRef>
          </c:val>
        </c:ser>
        <c:gapWidth val="150"/>
        <c:overlap val="0"/>
        <c:axId val="99844193"/>
        <c:axId val="63488154"/>
      </c:barChart>
      <c:catAx>
        <c:axId val="998441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488154"/>
        <c:crosses val="autoZero"/>
        <c:auto val="1"/>
        <c:lblAlgn val="ctr"/>
        <c:lblOffset val="100"/>
        <c:noMultiLvlLbl val="0"/>
      </c:catAx>
      <c:valAx>
        <c:axId val="634881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8441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0</xdr:rowOff>
    </xdr:from>
    <xdr:to>
      <xdr:col>5</xdr:col>
      <xdr:colOff>379800</xdr:colOff>
      <xdr:row>38</xdr:row>
      <xdr:rowOff>11520</xdr:rowOff>
    </xdr:to>
    <xdr:graphicFrame>
      <xdr:nvGraphicFramePr>
        <xdr:cNvPr id="0" name="Chart 1"/>
        <xdr:cNvGraphicFramePr/>
      </xdr:nvGraphicFramePr>
      <xdr:xfrm>
        <a:off x="154800" y="5886360"/>
        <a:ext cx="46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B3A"/>
    <pageSetUpPr fitToPage="false"/>
  </sheetPr>
  <dimension ref="B2:O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12" min="5" style="0" width="13"/>
    <col collapsed="false" customWidth="true" hidden="false" outlineLevel="0" max="14" min="13" style="0" width="5"/>
    <col collapsed="false" customWidth="true" hidden="false" outlineLevel="0" max="15" min="15" style="0" width="26"/>
  </cols>
  <sheetData>
    <row r="2" customFormat="false" ht="3" hidden="false" customHeight="tru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33.75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19.5" hidden="false" customHeight="true" outlineLevel="0" collapsed="false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9.5" hidden="false" customHeight="true" outlineLevel="0" collapsed="false">
      <c r="B5" s="4" t="s">
        <v>2</v>
      </c>
      <c r="C5" s="4"/>
      <c r="D5" s="4"/>
      <c r="E5" s="5" t="s">
        <v>3</v>
      </c>
      <c r="F5" s="6" t="s">
        <v>4</v>
      </c>
      <c r="G5" s="7" t="s">
        <v>5</v>
      </c>
      <c r="H5" s="8" t="s">
        <v>6</v>
      </c>
      <c r="I5" s="9"/>
      <c r="J5" s="9"/>
      <c r="K5" s="9"/>
      <c r="L5" s="9"/>
      <c r="M5" s="5" t="s">
        <v>7</v>
      </c>
      <c r="N5" s="6" t="s">
        <v>8</v>
      </c>
      <c r="O5" s="10" t="s">
        <v>9</v>
      </c>
    </row>
    <row r="7" customFormat="false" ht="96" hidden="false" customHeight="true" outlineLevel="0" collapsed="false">
      <c r="B7" s="11" t="s">
        <v>10</v>
      </c>
      <c r="C7" s="11" t="s">
        <v>11</v>
      </c>
      <c r="D7" s="12" t="s">
        <v>12</v>
      </c>
      <c r="E7" s="13" t="s">
        <v>13</v>
      </c>
      <c r="F7" s="13" t="s">
        <v>14</v>
      </c>
      <c r="G7" s="13" t="s">
        <v>15</v>
      </c>
      <c r="H7" s="13" t="s">
        <v>16</v>
      </c>
      <c r="I7" s="13" t="s">
        <v>17</v>
      </c>
      <c r="J7" s="13" t="s">
        <v>18</v>
      </c>
      <c r="K7" s="13" t="s">
        <v>19</v>
      </c>
      <c r="L7" s="13" t="s">
        <v>20</v>
      </c>
      <c r="M7" s="14" t="s">
        <v>7</v>
      </c>
      <c r="N7" s="14" t="s">
        <v>8</v>
      </c>
      <c r="O7" s="15" t="s">
        <v>21</v>
      </c>
    </row>
    <row r="8" customFormat="false" ht="25.5" hidden="false" customHeight="true" outlineLevel="0" collapsed="false">
      <c r="B8" s="16" t="str">
        <f aca="false">IF(D8="","",TEXT(ROW()-7,"00"))</f>
        <v>01</v>
      </c>
      <c r="C8" s="17" t="s">
        <v>22</v>
      </c>
      <c r="D8" s="18" t="s">
        <v>23</v>
      </c>
      <c r="E8" s="19" t="s">
        <v>7</v>
      </c>
      <c r="F8" s="19" t="s">
        <v>8</v>
      </c>
      <c r="G8" s="19" t="s">
        <v>24</v>
      </c>
      <c r="H8" s="19" t="s">
        <v>25</v>
      </c>
      <c r="I8" s="19"/>
      <c r="J8" s="19" t="s">
        <v>24</v>
      </c>
      <c r="K8" s="19"/>
      <c r="L8" s="19"/>
      <c r="M8" s="20" t="n">
        <f aca="false">IF(D8="","",COUNTIF(E8:L8,"R"))</f>
        <v>1</v>
      </c>
      <c r="N8" s="20" t="n">
        <f aca="false">IF(D8="","",COUNTIF(E8:L8,"A"))</f>
        <v>1</v>
      </c>
      <c r="O8" s="21" t="str">
        <f aca="false">IF(D8="","",IF(N8=0,"✗ Aucun approbateur (A)",IF(N8&gt;1,"✗ Plusieurs A ("&amp;N8&amp;") — un seul autorisé",IF(M8=0,"✗ Aucun réalisateur (R)",IF(COUNTA(E8:L8)=0,"✗ Aucun rôle affecté","✓ Cohérente")))))</f>
        <v>✓ Cohérente</v>
      </c>
    </row>
    <row r="9" customFormat="false" ht="25.5" hidden="false" customHeight="true" outlineLevel="0" collapsed="false">
      <c r="B9" s="22" t="str">
        <f aca="false">IF(D9="","",TEXT(ROW()-7,"00"))</f>
        <v>02</v>
      </c>
      <c r="C9" s="23" t="s">
        <v>22</v>
      </c>
      <c r="D9" s="24" t="s">
        <v>26</v>
      </c>
      <c r="E9" s="25" t="s">
        <v>24</v>
      </c>
      <c r="F9" s="25" t="s">
        <v>8</v>
      </c>
      <c r="G9" s="25" t="s">
        <v>25</v>
      </c>
      <c r="H9" s="25" t="s">
        <v>25</v>
      </c>
      <c r="I9" s="25"/>
      <c r="J9" s="25" t="s">
        <v>7</v>
      </c>
      <c r="K9" s="25"/>
      <c r="L9" s="25"/>
      <c r="M9" s="26" t="n">
        <f aca="false">IF(D9="","",COUNTIF(E9:L9,"R"))</f>
        <v>1</v>
      </c>
      <c r="N9" s="26" t="n">
        <f aca="false">IF(D9="","",COUNTIF(E9:L9,"A"))</f>
        <v>1</v>
      </c>
      <c r="O9" s="27" t="str">
        <f aca="false">IF(D9="","",IF(N9=0,"✗ Aucun approbateur (A)",IF(N9&gt;1,"✗ Plusieurs A ("&amp;N9&amp;") — un seul autorisé",IF(M9=0,"✗ Aucun réalisateur (R)",IF(COUNTA(E9:L9)=0,"✗ Aucun rôle affecté","✓ Cohérente")))))</f>
        <v>✓ Cohérente</v>
      </c>
    </row>
    <row r="10" customFormat="false" ht="25.5" hidden="false" customHeight="true" outlineLevel="0" collapsed="false">
      <c r="B10" s="16" t="str">
        <f aca="false">IF(D10="","",TEXT(ROW()-7,"00"))</f>
        <v>03</v>
      </c>
      <c r="C10" s="17" t="s">
        <v>22</v>
      </c>
      <c r="D10" s="18" t="s">
        <v>27</v>
      </c>
      <c r="E10" s="19" t="s">
        <v>7</v>
      </c>
      <c r="F10" s="19" t="s">
        <v>8</v>
      </c>
      <c r="G10" s="19" t="s">
        <v>24</v>
      </c>
      <c r="H10" s="19" t="s">
        <v>24</v>
      </c>
      <c r="I10" s="19"/>
      <c r="J10" s="19"/>
      <c r="K10" s="19" t="s">
        <v>25</v>
      </c>
      <c r="L10" s="19"/>
      <c r="M10" s="20" t="n">
        <f aca="false">IF(D10="","",COUNTIF(E10:L10,"R"))</f>
        <v>1</v>
      </c>
      <c r="N10" s="20" t="n">
        <f aca="false">IF(D10="","",COUNTIF(E10:L10,"A"))</f>
        <v>1</v>
      </c>
      <c r="O10" s="21" t="str">
        <f aca="false">IF(D10="","",IF(N10=0,"✗ Aucun approbateur (A)",IF(N10&gt;1,"✗ Plusieurs A ("&amp;N10&amp;") — un seul autorisé",IF(M10=0,"✗ Aucun réalisateur (R)",IF(COUNTA(E10:L10)=0,"✗ Aucun rôle affecté","✓ Cohérente")))))</f>
        <v>✓ Cohérente</v>
      </c>
    </row>
    <row r="11" customFormat="false" ht="25.5" hidden="false" customHeight="true" outlineLevel="0" collapsed="false">
      <c r="B11" s="22" t="str">
        <f aca="false">IF(D11="","",TEXT(ROW()-7,"00"))</f>
        <v>04</v>
      </c>
      <c r="C11" s="23" t="s">
        <v>28</v>
      </c>
      <c r="D11" s="24" t="s">
        <v>29</v>
      </c>
      <c r="E11" s="25" t="s">
        <v>8</v>
      </c>
      <c r="F11" s="25" t="s">
        <v>25</v>
      </c>
      <c r="G11" s="25" t="s">
        <v>7</v>
      </c>
      <c r="H11" s="25" t="s">
        <v>24</v>
      </c>
      <c r="I11" s="25"/>
      <c r="J11" s="25"/>
      <c r="K11" s="25"/>
      <c r="L11" s="25"/>
      <c r="M11" s="26" t="n">
        <f aca="false">IF(D11="","",COUNTIF(E11:L11,"R"))</f>
        <v>1</v>
      </c>
      <c r="N11" s="26" t="n">
        <f aca="false">IF(D11="","",COUNTIF(E11:L11,"A"))</f>
        <v>1</v>
      </c>
      <c r="O11" s="27" t="str">
        <f aca="false">IF(D11="","",IF(N11=0,"✗ Aucun approbateur (A)",IF(N11&gt;1,"✗ Plusieurs A ("&amp;N11&amp;") — un seul autorisé",IF(M11=0,"✗ Aucun réalisateur (R)",IF(COUNTA(E11:L11)=0,"✗ Aucun rôle affecté","✓ Cohérente")))))</f>
        <v>✓ Cohérente</v>
      </c>
    </row>
    <row r="12" customFormat="false" ht="25.5" hidden="false" customHeight="true" outlineLevel="0" collapsed="false">
      <c r="B12" s="16" t="str">
        <f aca="false">IF(D12="","",TEXT(ROW()-7,"00"))</f>
        <v>05</v>
      </c>
      <c r="C12" s="17" t="s">
        <v>28</v>
      </c>
      <c r="D12" s="18" t="s">
        <v>30</v>
      </c>
      <c r="E12" s="19" t="s">
        <v>7</v>
      </c>
      <c r="F12" s="19" t="s">
        <v>8</v>
      </c>
      <c r="G12" s="19" t="s">
        <v>24</v>
      </c>
      <c r="H12" s="19" t="s">
        <v>24</v>
      </c>
      <c r="I12" s="19" t="s">
        <v>24</v>
      </c>
      <c r="J12" s="19"/>
      <c r="K12" s="19"/>
      <c r="L12" s="19"/>
      <c r="M12" s="20" t="n">
        <f aca="false">IF(D12="","",COUNTIF(E12:L12,"R"))</f>
        <v>1</v>
      </c>
      <c r="N12" s="20" t="n">
        <f aca="false">IF(D12="","",COUNTIF(E12:L12,"A"))</f>
        <v>1</v>
      </c>
      <c r="O12" s="21" t="str">
        <f aca="false">IF(D12="","",IF(N12=0,"✗ Aucun approbateur (A)",IF(N12&gt;1,"✗ Plusieurs A ("&amp;N12&amp;") — un seul autorisé",IF(M12=0,"✗ Aucun réalisateur (R)",IF(COUNTA(E12:L12)=0,"✗ Aucun rôle affecté","✓ Cohérente")))))</f>
        <v>✓ Cohérente</v>
      </c>
    </row>
    <row r="13" customFormat="false" ht="25.5" hidden="false" customHeight="true" outlineLevel="0" collapsed="false">
      <c r="B13" s="22" t="str">
        <f aca="false">IF(D13="","",TEXT(ROW()-7,"00"))</f>
        <v>06</v>
      </c>
      <c r="C13" s="23" t="s">
        <v>28</v>
      </c>
      <c r="D13" s="24" t="s">
        <v>31</v>
      </c>
      <c r="E13" s="25" t="s">
        <v>24</v>
      </c>
      <c r="F13" s="25" t="s">
        <v>25</v>
      </c>
      <c r="G13" s="25" t="s">
        <v>24</v>
      </c>
      <c r="H13" s="25" t="s">
        <v>24</v>
      </c>
      <c r="I13" s="25" t="s">
        <v>8</v>
      </c>
      <c r="J13" s="25"/>
      <c r="K13" s="25"/>
      <c r="L13" s="25" t="s">
        <v>7</v>
      </c>
      <c r="M13" s="26" t="n">
        <f aca="false">IF(D13="","",COUNTIF(E13:L13,"R"))</f>
        <v>1</v>
      </c>
      <c r="N13" s="26" t="n">
        <f aca="false">IF(D13="","",COUNTIF(E13:L13,"A"))</f>
        <v>1</v>
      </c>
      <c r="O13" s="27" t="str">
        <f aca="false">IF(D13="","",IF(N13=0,"✗ Aucun approbateur (A)",IF(N13&gt;1,"✗ Plusieurs A ("&amp;N13&amp;") — un seul autorisé",IF(M13=0,"✗ Aucun réalisateur (R)",IF(COUNTA(E13:L13)=0,"✗ Aucun rôle affecté","✓ Cohérente")))))</f>
        <v>✓ Cohérente</v>
      </c>
    </row>
    <row r="14" customFormat="false" ht="25.5" hidden="false" customHeight="true" outlineLevel="0" collapsed="false">
      <c r="B14" s="16" t="str">
        <f aca="false">IF(D14="","",TEXT(ROW()-7,"00"))</f>
        <v>07</v>
      </c>
      <c r="C14" s="17" t="s">
        <v>32</v>
      </c>
      <c r="D14" s="18" t="s">
        <v>33</v>
      </c>
      <c r="E14" s="19" t="s">
        <v>8</v>
      </c>
      <c r="F14" s="19" t="s">
        <v>8</v>
      </c>
      <c r="G14" s="19" t="s">
        <v>24</v>
      </c>
      <c r="H14" s="19" t="s">
        <v>24</v>
      </c>
      <c r="I14" s="19"/>
      <c r="J14" s="19"/>
      <c r="K14" s="19"/>
      <c r="L14" s="19" t="s">
        <v>7</v>
      </c>
      <c r="M14" s="20" t="n">
        <f aca="false">IF(D14="","",COUNTIF(E14:L14,"R"))</f>
        <v>1</v>
      </c>
      <c r="N14" s="20" t="n">
        <f aca="false">IF(D14="","",COUNTIF(E14:L14,"A"))</f>
        <v>2</v>
      </c>
      <c r="O14" s="21" t="str">
        <f aca="false">IF(D14="","",IF(N14=0,"✗ Aucun approbateur (A)",IF(N14&gt;1,"✗ Plusieurs A ("&amp;N14&amp;") — un seul autorisé",IF(M14=0,"✗ Aucun réalisateur (R)",IF(COUNTA(E14:L14)=0,"✗ Aucun rôle affecté","✓ Cohérente")))))</f>
        <v>✗ Plusieurs A (2) — un seul autorisé</v>
      </c>
    </row>
    <row r="15" customFormat="false" ht="25.5" hidden="false" customHeight="true" outlineLevel="0" collapsed="false">
      <c r="B15" s="22" t="str">
        <f aca="false">IF(D15="","",TEXT(ROW()-7,"00"))</f>
        <v>08</v>
      </c>
      <c r="C15" s="23" t="s">
        <v>32</v>
      </c>
      <c r="D15" s="24" t="s">
        <v>34</v>
      </c>
      <c r="E15" s="25" t="s">
        <v>7</v>
      </c>
      <c r="F15" s="25" t="s">
        <v>25</v>
      </c>
      <c r="G15" s="25" t="s">
        <v>8</v>
      </c>
      <c r="H15" s="25" t="s">
        <v>24</v>
      </c>
      <c r="I15" s="25"/>
      <c r="J15" s="25"/>
      <c r="K15" s="25"/>
      <c r="L15" s="25"/>
      <c r="M15" s="26" t="n">
        <f aca="false">IF(D15="","",COUNTIF(E15:L15,"R"))</f>
        <v>1</v>
      </c>
      <c r="N15" s="26" t="n">
        <f aca="false">IF(D15="","",COUNTIF(E15:L15,"A"))</f>
        <v>1</v>
      </c>
      <c r="O15" s="27" t="str">
        <f aca="false">IF(D15="","",IF(N15=0,"✗ Aucun approbateur (A)",IF(N15&gt;1,"✗ Plusieurs A ("&amp;N15&amp;") — un seul autorisé",IF(M15=0,"✗ Aucun réalisateur (R)",IF(COUNTA(E15:L15)=0,"✗ Aucun rôle affecté","✓ Cohérente")))))</f>
        <v>✓ Cohérente</v>
      </c>
    </row>
    <row r="16" customFormat="false" ht="25.5" hidden="false" customHeight="true" outlineLevel="0" collapsed="false">
      <c r="B16" s="16" t="str">
        <f aca="false">IF(D16="","",TEXT(ROW()-7,"00"))</f>
        <v>09</v>
      </c>
      <c r="C16" s="17" t="s">
        <v>32</v>
      </c>
      <c r="D16" s="18" t="s">
        <v>35</v>
      </c>
      <c r="E16" s="19" t="s">
        <v>8</v>
      </c>
      <c r="F16" s="19" t="s">
        <v>25</v>
      </c>
      <c r="G16" s="19" t="s">
        <v>24</v>
      </c>
      <c r="H16" s="19" t="s">
        <v>25</v>
      </c>
      <c r="I16" s="19"/>
      <c r="J16" s="19"/>
      <c r="K16" s="19" t="s">
        <v>7</v>
      </c>
      <c r="L16" s="19"/>
      <c r="M16" s="20" t="n">
        <f aca="false">IF(D16="","",COUNTIF(E16:L16,"R"))</f>
        <v>1</v>
      </c>
      <c r="N16" s="20" t="n">
        <f aca="false">IF(D16="","",COUNTIF(E16:L16,"A"))</f>
        <v>1</v>
      </c>
      <c r="O16" s="21" t="str">
        <f aca="false">IF(D16="","",IF(N16=0,"✗ Aucun approbateur (A)",IF(N16&gt;1,"✗ Plusieurs A ("&amp;N16&amp;") — un seul autorisé",IF(M16=0,"✗ Aucun réalisateur (R)",IF(COUNTA(E16:L16)=0,"✗ Aucun rôle affecté","✓ Cohérente")))))</f>
        <v>✓ Cohérente</v>
      </c>
    </row>
    <row r="17" customFormat="false" ht="25.5" hidden="false" customHeight="true" outlineLevel="0" collapsed="false">
      <c r="B17" s="22" t="str">
        <f aca="false">IF(D17="","",TEXT(ROW()-7,"00"))</f>
        <v>10</v>
      </c>
      <c r="C17" s="23" t="s">
        <v>36</v>
      </c>
      <c r="D17" s="24" t="s">
        <v>37</v>
      </c>
      <c r="E17" s="25" t="s">
        <v>8</v>
      </c>
      <c r="F17" s="25" t="s">
        <v>25</v>
      </c>
      <c r="G17" s="25" t="s">
        <v>7</v>
      </c>
      <c r="H17" s="25" t="s">
        <v>24</v>
      </c>
      <c r="I17" s="25"/>
      <c r="J17" s="25"/>
      <c r="K17" s="25" t="s">
        <v>24</v>
      </c>
      <c r="L17" s="25"/>
      <c r="M17" s="26" t="n">
        <f aca="false">IF(D17="","",COUNTIF(E17:L17,"R"))</f>
        <v>1</v>
      </c>
      <c r="N17" s="26" t="n">
        <f aca="false">IF(D17="","",COUNTIF(E17:L17,"A"))</f>
        <v>1</v>
      </c>
      <c r="O17" s="27" t="str">
        <f aca="false">IF(D17="","",IF(N17=0,"✗ Aucun approbateur (A)",IF(N17&gt;1,"✗ Plusieurs A ("&amp;N17&amp;") — un seul autorisé",IF(M17=0,"✗ Aucun réalisateur (R)",IF(COUNTA(E17:L17)=0,"✗ Aucun rôle affecté","✓ Cohérente")))))</f>
        <v>✓ Cohérente</v>
      </c>
    </row>
    <row r="18" customFormat="false" ht="25.5" hidden="false" customHeight="true" outlineLevel="0" collapsed="false">
      <c r="B18" s="16" t="str">
        <f aca="false">IF(D18="","",TEXT(ROW()-7,"00"))</f>
        <v>11</v>
      </c>
      <c r="C18" s="17" t="s">
        <v>36</v>
      </c>
      <c r="D18" s="18" t="s">
        <v>38</v>
      </c>
      <c r="E18" s="19" t="s">
        <v>24</v>
      </c>
      <c r="F18" s="19" t="s">
        <v>8</v>
      </c>
      <c r="G18" s="19" t="s">
        <v>25</v>
      </c>
      <c r="H18" s="19" t="s">
        <v>25</v>
      </c>
      <c r="I18" s="19"/>
      <c r="J18" s="19"/>
      <c r="K18" s="19" t="s">
        <v>7</v>
      </c>
      <c r="L18" s="19"/>
      <c r="M18" s="20" t="n">
        <f aca="false">IF(D18="","",COUNTIF(E18:L18,"R"))</f>
        <v>1</v>
      </c>
      <c r="N18" s="20" t="n">
        <f aca="false">IF(D18="","",COUNTIF(E18:L18,"A"))</f>
        <v>1</v>
      </c>
      <c r="O18" s="21" t="str">
        <f aca="false">IF(D18="","",IF(N18=0,"✗ Aucun approbateur (A)",IF(N18&gt;1,"✗ Plusieurs A ("&amp;N18&amp;") — un seul autorisé",IF(M18=0,"✗ Aucun réalisateur (R)",IF(COUNTA(E18:L18)=0,"✗ Aucun rôle affecté","✓ Cohérente")))))</f>
        <v>✓ Cohérente</v>
      </c>
    </row>
    <row r="19" customFormat="false" ht="25.5" hidden="false" customHeight="true" outlineLevel="0" collapsed="false">
      <c r="B19" s="22" t="str">
        <f aca="false">IF(D19="","",TEXT(ROW()-7,"00"))</f>
        <v>12</v>
      </c>
      <c r="C19" s="23" t="s">
        <v>36</v>
      </c>
      <c r="D19" s="24" t="s">
        <v>39</v>
      </c>
      <c r="E19" s="25" t="s">
        <v>8</v>
      </c>
      <c r="F19" s="25" t="s">
        <v>25</v>
      </c>
      <c r="G19" s="25" t="s">
        <v>24</v>
      </c>
      <c r="H19" s="25" t="s">
        <v>7</v>
      </c>
      <c r="I19" s="25"/>
      <c r="J19" s="25"/>
      <c r="K19" s="25"/>
      <c r="L19" s="25" t="s">
        <v>24</v>
      </c>
      <c r="M19" s="26" t="n">
        <f aca="false">IF(D19="","",COUNTIF(E19:L19,"R"))</f>
        <v>1</v>
      </c>
      <c r="N19" s="26" t="n">
        <f aca="false">IF(D19="","",COUNTIF(E19:L19,"A"))</f>
        <v>1</v>
      </c>
      <c r="O19" s="27" t="str">
        <f aca="false">IF(D19="","",IF(N19=0,"✗ Aucun approbateur (A)",IF(N19&gt;1,"✗ Plusieurs A ("&amp;N19&amp;") — un seul autorisé",IF(M19=0,"✗ Aucun réalisateur (R)",IF(COUNTA(E19:L19)=0,"✗ Aucun rôle affecté","✓ Cohérente")))))</f>
        <v>✓ Cohérente</v>
      </c>
    </row>
    <row r="20" customFormat="false" ht="25.5" hidden="false" customHeight="true" outlineLevel="0" collapsed="false">
      <c r="B20" s="16" t="str">
        <f aca="false">IF(D20="","",TEXT(ROW()-7,"00"))</f>
        <v>13</v>
      </c>
      <c r="C20" s="17" t="s">
        <v>40</v>
      </c>
      <c r="D20" s="18" t="s">
        <v>41</v>
      </c>
      <c r="E20" s="19" t="s">
        <v>7</v>
      </c>
      <c r="F20" s="19" t="s">
        <v>8</v>
      </c>
      <c r="G20" s="19" t="s">
        <v>24</v>
      </c>
      <c r="H20" s="19" t="s">
        <v>25</v>
      </c>
      <c r="I20" s="19"/>
      <c r="J20" s="19" t="s">
        <v>24</v>
      </c>
      <c r="K20" s="19" t="s">
        <v>25</v>
      </c>
      <c r="L20" s="19"/>
      <c r="M20" s="20" t="n">
        <f aca="false">IF(D20="","",COUNTIF(E20:L20,"R"))</f>
        <v>1</v>
      </c>
      <c r="N20" s="20" t="n">
        <f aca="false">IF(D20="","",COUNTIF(E20:L20,"A"))</f>
        <v>1</v>
      </c>
      <c r="O20" s="21" t="str">
        <f aca="false">IF(D20="","",IF(N20=0,"✗ Aucun approbateur (A)",IF(N20&gt;1,"✗ Plusieurs A ("&amp;N20&amp;") — un seul autorisé",IF(M20=0,"✗ Aucun réalisateur (R)",IF(COUNTA(E20:L20)=0,"✗ Aucun rôle affecté","✓ Cohérente")))))</f>
        <v>✓ Cohérente</v>
      </c>
    </row>
    <row r="21" customFormat="false" ht="25.5" hidden="false" customHeight="true" outlineLevel="0" collapsed="false">
      <c r="B21" s="22" t="str">
        <f aca="false">IF(D21="","",TEXT(ROW()-7,"00"))</f>
        <v>14</v>
      </c>
      <c r="C21" s="23" t="s">
        <v>40</v>
      </c>
      <c r="D21" s="24" t="s">
        <v>42</v>
      </c>
      <c r="E21" s="25" t="s">
        <v>7</v>
      </c>
      <c r="F21" s="25" t="s">
        <v>25</v>
      </c>
      <c r="G21" s="25" t="s">
        <v>25</v>
      </c>
      <c r="H21" s="25" t="s">
        <v>24</v>
      </c>
      <c r="I21" s="25"/>
      <c r="J21" s="25"/>
      <c r="K21" s="25"/>
      <c r="L21" s="25" t="s">
        <v>8</v>
      </c>
      <c r="M21" s="26" t="n">
        <f aca="false">IF(D21="","",COUNTIF(E21:L21,"R"))</f>
        <v>1</v>
      </c>
      <c r="N21" s="26" t="n">
        <f aca="false">IF(D21="","",COUNTIF(E21:L21,"A"))</f>
        <v>1</v>
      </c>
      <c r="O21" s="27" t="str">
        <f aca="false">IF(D21="","",IF(N21=0,"✗ Aucun approbateur (A)",IF(N21&gt;1,"✗ Plusieurs A ("&amp;N21&amp;") — un seul autorisé",IF(M21=0,"✗ Aucun réalisateur (R)",IF(COUNTA(E21:L21)=0,"✗ Aucun rôle affecté","✓ Cohérente")))))</f>
        <v>✓ Cohérente</v>
      </c>
    </row>
    <row r="22" customFormat="false" ht="25.5" hidden="false" customHeight="true" outlineLevel="0" collapsed="false">
      <c r="B22" s="16" t="str">
        <f aca="false">IF(D22="","",TEXT(ROW()-7,"00"))</f>
        <v/>
      </c>
      <c r="C22" s="17"/>
      <c r="D22" s="28"/>
      <c r="E22" s="29"/>
      <c r="F22" s="29"/>
      <c r="G22" s="29"/>
      <c r="H22" s="29"/>
      <c r="I22" s="29"/>
      <c r="J22" s="29"/>
      <c r="K22" s="29"/>
      <c r="L22" s="29"/>
      <c r="M22" s="20" t="str">
        <f aca="false">IF(D22="","",COUNTIF(E22:L22,"R"))</f>
        <v/>
      </c>
      <c r="N22" s="20" t="str">
        <f aca="false">IF(D22="","",COUNTIF(E22:L22,"A"))</f>
        <v/>
      </c>
      <c r="O22" s="21" t="str">
        <f aca="false">IF(D22="","",IF(N22=0,"✗ Aucun approbateur (A)",IF(N22&gt;1,"✗ Plusieurs A ("&amp;N22&amp;") — un seul autorisé",IF(M22=0,"✗ Aucun réalisateur (R)",IF(COUNTA(E22:L22)=0,"✗ Aucun rôle affecté","✓ Cohérente")))))</f>
        <v/>
      </c>
    </row>
    <row r="23" customFormat="false" ht="25.5" hidden="false" customHeight="true" outlineLevel="0" collapsed="false">
      <c r="B23" s="22" t="str">
        <f aca="false">IF(D23="","",TEXT(ROW()-7,"00"))</f>
        <v/>
      </c>
      <c r="C23" s="23"/>
      <c r="D23" s="30"/>
      <c r="E23" s="29"/>
      <c r="F23" s="29"/>
      <c r="G23" s="29"/>
      <c r="H23" s="29"/>
      <c r="I23" s="29"/>
      <c r="J23" s="29"/>
      <c r="K23" s="29"/>
      <c r="L23" s="29"/>
      <c r="M23" s="26" t="str">
        <f aca="false">IF(D23="","",COUNTIF(E23:L23,"R"))</f>
        <v/>
      </c>
      <c r="N23" s="26" t="str">
        <f aca="false">IF(D23="","",COUNTIF(E23:L23,"A"))</f>
        <v/>
      </c>
      <c r="O23" s="27" t="str">
        <f aca="false">IF(D23="","",IF(N23=0,"✗ Aucun approbateur (A)",IF(N23&gt;1,"✗ Plusieurs A ("&amp;N23&amp;") — un seul autorisé",IF(M23=0,"✗ Aucun réalisateur (R)",IF(COUNTA(E23:L23)=0,"✗ Aucun rôle affecté","✓ Cohérente")))))</f>
        <v/>
      </c>
    </row>
    <row r="24" customFormat="false" ht="25.5" hidden="false" customHeight="true" outlineLevel="0" collapsed="false">
      <c r="B24" s="16" t="str">
        <f aca="false">IF(D24="","",TEXT(ROW()-7,"00"))</f>
        <v/>
      </c>
      <c r="C24" s="17"/>
      <c r="D24" s="28"/>
      <c r="E24" s="29"/>
      <c r="F24" s="29"/>
      <c r="G24" s="29"/>
      <c r="H24" s="29"/>
      <c r="I24" s="29"/>
      <c r="J24" s="29"/>
      <c r="K24" s="29"/>
      <c r="L24" s="29"/>
      <c r="M24" s="20" t="str">
        <f aca="false">IF(D24="","",COUNTIF(E24:L24,"R"))</f>
        <v/>
      </c>
      <c r="N24" s="20" t="str">
        <f aca="false">IF(D24="","",COUNTIF(E24:L24,"A"))</f>
        <v/>
      </c>
      <c r="O24" s="21" t="str">
        <f aca="false">IF(D24="","",IF(N24=0,"✗ Aucun approbateur (A)",IF(N24&gt;1,"✗ Plusieurs A ("&amp;N24&amp;") — un seul autorisé",IF(M24=0,"✗ Aucun réalisateur (R)",IF(COUNTA(E24:L24)=0,"✗ Aucun rôle affecté","✓ Cohérente")))))</f>
        <v/>
      </c>
    </row>
    <row r="25" customFormat="false" ht="25.5" hidden="false" customHeight="true" outlineLevel="0" collapsed="false">
      <c r="B25" s="22" t="str">
        <f aca="false">IF(D25="","",TEXT(ROW()-7,"00"))</f>
        <v/>
      </c>
      <c r="C25" s="23"/>
      <c r="D25" s="30"/>
      <c r="E25" s="29"/>
      <c r="F25" s="29"/>
      <c r="G25" s="29"/>
      <c r="H25" s="29"/>
      <c r="I25" s="29"/>
      <c r="J25" s="29"/>
      <c r="K25" s="29"/>
      <c r="L25" s="29"/>
      <c r="M25" s="26" t="str">
        <f aca="false">IF(D25="","",COUNTIF(E25:L25,"R"))</f>
        <v/>
      </c>
      <c r="N25" s="26" t="str">
        <f aca="false">IF(D25="","",COUNTIF(E25:L25,"A"))</f>
        <v/>
      </c>
      <c r="O25" s="27" t="str">
        <f aca="false">IF(D25="","",IF(N25=0,"✗ Aucun approbateur (A)",IF(N25&gt;1,"✗ Plusieurs A ("&amp;N25&amp;") — un seul autorisé",IF(M25=0,"✗ Aucun réalisateur (R)",IF(COUNTA(E25:L25)=0,"✗ Aucun rôle affecté","✓ Cohérente")))))</f>
        <v/>
      </c>
    </row>
    <row r="26" customFormat="false" ht="25.5" hidden="false" customHeight="true" outlineLevel="0" collapsed="false">
      <c r="B26" s="16" t="str">
        <f aca="false">IF(D26="","",TEXT(ROW()-7,"00"))</f>
        <v/>
      </c>
      <c r="C26" s="17"/>
      <c r="D26" s="28"/>
      <c r="E26" s="29"/>
      <c r="F26" s="29"/>
      <c r="G26" s="29"/>
      <c r="H26" s="29"/>
      <c r="I26" s="29"/>
      <c r="J26" s="29"/>
      <c r="K26" s="29"/>
      <c r="L26" s="29"/>
      <c r="M26" s="20" t="str">
        <f aca="false">IF(D26="","",COUNTIF(E26:L26,"R"))</f>
        <v/>
      </c>
      <c r="N26" s="20" t="str">
        <f aca="false">IF(D26="","",COUNTIF(E26:L26,"A"))</f>
        <v/>
      </c>
      <c r="O26" s="21" t="str">
        <f aca="false">IF(D26="","",IF(N26=0,"✗ Aucun approbateur (A)",IF(N26&gt;1,"✗ Plusieurs A ("&amp;N26&amp;") — un seul autorisé",IF(M26=0,"✗ Aucun réalisateur (R)",IF(COUNTA(E26:L26)=0,"✗ Aucun rôle affecté","✓ Cohérente")))))</f>
        <v/>
      </c>
    </row>
    <row r="27" customFormat="false" ht="25.5" hidden="false" customHeight="true" outlineLevel="0" collapsed="false">
      <c r="B27" s="22" t="str">
        <f aca="false">IF(D27="","",TEXT(ROW()-7,"00"))</f>
        <v/>
      </c>
      <c r="C27" s="23"/>
      <c r="D27" s="30"/>
      <c r="E27" s="29"/>
      <c r="F27" s="29"/>
      <c r="G27" s="29"/>
      <c r="H27" s="29"/>
      <c r="I27" s="29"/>
      <c r="J27" s="29"/>
      <c r="K27" s="29"/>
      <c r="L27" s="29"/>
      <c r="M27" s="26" t="str">
        <f aca="false">IF(D27="","",COUNTIF(E27:L27,"R"))</f>
        <v/>
      </c>
      <c r="N27" s="26" t="str">
        <f aca="false">IF(D27="","",COUNTIF(E27:L27,"A"))</f>
        <v/>
      </c>
      <c r="O27" s="27" t="str">
        <f aca="false">IF(D27="","",IF(N27=0,"✗ Aucun approbateur (A)",IF(N27&gt;1,"✗ Plusieurs A ("&amp;N27&amp;") — un seul autorisé",IF(M27=0,"✗ Aucun réalisateur (R)",IF(COUNTA(E27:L27)=0,"✗ Aucun rôle affecté","✓ Cohérente")))))</f>
        <v/>
      </c>
    </row>
  </sheetData>
  <mergeCells count="4">
    <mergeCell ref="B2:O2"/>
    <mergeCell ref="B3:O3"/>
    <mergeCell ref="B4:O4"/>
    <mergeCell ref="B5:D5"/>
  </mergeCells>
  <conditionalFormatting sqref="E8:L27">
    <cfRule type="cellIs" priority="2" operator="equal" aboveAverage="0" equalAverage="0" bottom="0" percent="0" rank="0" text="" dxfId="0">
      <formula>"R"</formula>
    </cfRule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3">
      <formula>"I"</formula>
    </cfRule>
  </conditionalFormatting>
  <conditionalFormatting sqref="O8:O27">
    <cfRule type="expression" priority="6" aboveAverage="0" equalAverage="0" bottom="0" percent="0" rank="0" text="" dxfId="4">
      <formula>LEFT(O8,1)="✓"</formula>
    </cfRule>
    <cfRule type="expression" priority="7" aboveAverage="0" equalAverage="0" bottom="0" percent="0" rank="0" text="" dxfId="5">
      <formula>LEFT(O8,1)="✗"</formula>
    </cfRule>
  </conditionalFormatting>
  <conditionalFormatting sqref="N8:N27">
    <cfRule type="expression" priority="8" aboveAverage="0" equalAverage="0" bottom="0" percent="0" rank="0" text="" dxfId="5">
      <formula>AND(D8&lt;&gt;"",N8&lt;&gt;1)</formula>
    </cfRule>
  </conditionalFormatting>
  <conditionalFormatting sqref="M8:M27">
    <cfRule type="expression" priority="9" aboveAverage="0" equalAverage="0" bottom="0" percent="0" rank="0" text="" dxfId="5">
      <formula>AND(D8&lt;&gt;"",M8=0)</formula>
    </cfRule>
  </conditionalFormatting>
  <dataValidations count="1">
    <dataValidation allowBlank="true" error="Valeurs autorisées : R, A, C ou I." errorStyle="stop" errorTitle="Rôle invalide" operator="between" prompt="R Réalisateur · A Approbateur · C Consulté · I Informé" promptTitle="Rôle RACI" showDropDown="false" showErrorMessage="true" showInputMessage="true" sqref="E8:L27" type="list">
      <formula1>"R,A,C,I"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2F6B"/>
    <pageSetUpPr fitToPage="false"/>
  </sheetPr>
  <dimension ref="B2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10" min="3" style="0" width="13"/>
  </cols>
  <sheetData>
    <row r="2" customFormat="false" ht="3" hidden="false" customHeight="tru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33.75" hidden="false" customHeight="true" outlineLevel="0" collapsed="false">
      <c r="B3" s="2" t="s">
        <v>43</v>
      </c>
      <c r="C3" s="2"/>
      <c r="D3" s="2"/>
      <c r="E3" s="2"/>
      <c r="F3" s="2"/>
      <c r="G3" s="2"/>
      <c r="H3" s="2"/>
      <c r="I3" s="2"/>
      <c r="J3" s="2"/>
    </row>
    <row r="4" customFormat="false" ht="19.5" hidden="false" customHeight="true" outlineLevel="0" collapsed="false">
      <c r="B4" s="3" t="s">
        <v>44</v>
      </c>
      <c r="C4" s="3"/>
      <c r="D4" s="3"/>
      <c r="E4" s="3"/>
      <c r="F4" s="3"/>
      <c r="G4" s="3"/>
      <c r="H4" s="3"/>
      <c r="I4" s="3"/>
      <c r="J4" s="3"/>
    </row>
    <row r="6" customFormat="false" ht="37.5" hidden="false" customHeight="true" outlineLevel="0" collapsed="false">
      <c r="B6" s="31" t="n">
        <f aca="false">COUNTA('Matrice RACI'!$D$8:$D$27)</f>
        <v>14</v>
      </c>
      <c r="C6" s="31"/>
      <c r="D6" s="32" t="s">
        <v>45</v>
      </c>
      <c r="E6" s="32"/>
      <c r="F6" s="33" t="n">
        <f aca="false">COUNTIF('Matrice RACI'!$O$8:$O$27,"✓*")</f>
        <v>13</v>
      </c>
      <c r="G6" s="33"/>
      <c r="H6" s="34" t="n">
        <f aca="false">COUNTIF('Matrice RACI'!$O$8:$O$27,"✗*")</f>
        <v>1</v>
      </c>
      <c r="I6" s="34"/>
    </row>
    <row r="7" customFormat="false" ht="24" hidden="false" customHeight="true" outlineLevel="0" collapsed="false">
      <c r="B7" s="35" t="s">
        <v>46</v>
      </c>
      <c r="C7" s="35"/>
      <c r="D7" s="35" t="s">
        <v>47</v>
      </c>
      <c r="E7" s="35"/>
      <c r="F7" s="36" t="s">
        <v>48</v>
      </c>
      <c r="G7" s="36"/>
      <c r="H7" s="37" t="s">
        <v>49</v>
      </c>
      <c r="I7" s="37"/>
    </row>
    <row r="9" customFormat="false" ht="30" hidden="false" customHeight="true" outlineLevel="0" collapsed="false">
      <c r="B9" s="38" t="str">
        <f aca="false">IF(COUNTIF('Matrice RACI'!$O$8:$O$27,"✗*")=0,"✓ Matrice cohérente — prête à être partagée.","✗ "&amp;COUNTIF('Matrice RACI'!$O$8:$O$27,"✗*")&amp;" ligne(s) à corriger avant partage (voir colonne État de la ligne).")</f>
        <v>✗ 1 ligne(s) à corriger avant partage (voir colonne État de la ligne).</v>
      </c>
      <c r="C9" s="38"/>
      <c r="D9" s="38"/>
      <c r="E9" s="38"/>
      <c r="F9" s="38"/>
      <c r="G9" s="38"/>
      <c r="H9" s="38"/>
      <c r="I9" s="38"/>
      <c r="J9" s="38"/>
    </row>
    <row r="11" customFormat="false" ht="24" hidden="false" customHeight="true" outlineLevel="0" collapsed="false">
      <c r="B11" s="39" t="s">
        <v>50</v>
      </c>
      <c r="C11" s="39"/>
      <c r="D11" s="39"/>
      <c r="E11" s="39"/>
      <c r="F11" s="39"/>
      <c r="G11" s="39"/>
      <c r="H11" s="39"/>
      <c r="I11" s="39" t="s">
        <v>51</v>
      </c>
      <c r="J11" s="39"/>
    </row>
    <row r="12" customFormat="false" ht="24" hidden="false" customHeight="true" outlineLevel="0" collapsed="false">
      <c r="B12" s="40" t="s">
        <v>52</v>
      </c>
      <c r="C12" s="41" t="s">
        <v>7</v>
      </c>
      <c r="D12" s="42" t="s">
        <v>8</v>
      </c>
      <c r="E12" s="43" t="s">
        <v>24</v>
      </c>
      <c r="F12" s="44" t="s">
        <v>25</v>
      </c>
      <c r="G12" s="45" t="s">
        <v>53</v>
      </c>
      <c r="H12" s="45" t="s">
        <v>54</v>
      </c>
      <c r="I12" s="40" t="s">
        <v>55</v>
      </c>
      <c r="J12" s="45" t="s">
        <v>56</v>
      </c>
    </row>
    <row r="13" customFormat="false" ht="21.75" hidden="false" customHeight="true" outlineLevel="0" collapsed="false">
      <c r="B13" s="46" t="str">
        <f aca="false">"Chef de projet — Camille Fabre"</f>
        <v>Chef de projet — Camille Fabre</v>
      </c>
      <c r="C13" s="47" t="n">
        <f aca="false">COUNTIF('Matrice RACI'!E$8:E$27,"R")</f>
        <v>6</v>
      </c>
      <c r="D13" s="47" t="n">
        <f aca="false">COUNTIF('Matrice RACI'!E$8:E$27,"A")</f>
        <v>5</v>
      </c>
      <c r="E13" s="47" t="n">
        <f aca="false">COUNTIF('Matrice RACI'!E$8:E$27,"C")</f>
        <v>3</v>
      </c>
      <c r="F13" s="47" t="n">
        <f aca="false">COUNTIF('Matrice RACI'!E$8:E$27,"I")</f>
        <v>0</v>
      </c>
      <c r="G13" s="48" t="n">
        <f aca="false">SUM(C13:F13)</f>
        <v>14</v>
      </c>
      <c r="H13" s="48" t="n">
        <f aca="false">D13</f>
        <v>5</v>
      </c>
      <c r="I13" s="49" t="s">
        <v>3</v>
      </c>
      <c r="J13" s="50" t="n">
        <f aca="false">COUNTIF('Matrice RACI'!$E$8:$L$27,"R")</f>
        <v>14</v>
      </c>
    </row>
    <row r="14" customFormat="false" ht="21.75" hidden="false" customHeight="true" outlineLevel="0" collapsed="false">
      <c r="B14" s="51" t="str">
        <f aca="false">"Sponsor — Antoine Mercier"</f>
        <v>Sponsor — Antoine Mercier</v>
      </c>
      <c r="C14" s="52" t="n">
        <f aca="false">COUNTIF('Matrice RACI'!F$8:F$27,"R")</f>
        <v>0</v>
      </c>
      <c r="D14" s="52" t="n">
        <f aca="false">COUNTIF('Matrice RACI'!F$8:F$27,"A")</f>
        <v>7</v>
      </c>
      <c r="E14" s="52" t="n">
        <f aca="false">COUNTIF('Matrice RACI'!F$8:F$27,"C")</f>
        <v>0</v>
      </c>
      <c r="F14" s="52" t="n">
        <f aca="false">COUNTIF('Matrice RACI'!F$8:F$27,"I")</f>
        <v>7</v>
      </c>
      <c r="G14" s="53" t="n">
        <f aca="false">SUM(C14:F14)</f>
        <v>14</v>
      </c>
      <c r="H14" s="53" t="n">
        <f aca="false">D14</f>
        <v>7</v>
      </c>
      <c r="I14" s="54" t="s">
        <v>4</v>
      </c>
      <c r="J14" s="55" t="n">
        <f aca="false">COUNTIF('Matrice RACI'!$E$8:$L$27,"A")</f>
        <v>15</v>
      </c>
    </row>
    <row r="15" customFormat="false" ht="21.75" hidden="false" customHeight="true" outlineLevel="0" collapsed="false">
      <c r="B15" s="46" t="str">
        <f aca="false">"Référent métier — Nadia Bouaziz"</f>
        <v>Référent métier — Nadia Bouaziz</v>
      </c>
      <c r="C15" s="47" t="n">
        <f aca="false">COUNTIF('Matrice RACI'!G$8:G$27,"R")</f>
        <v>2</v>
      </c>
      <c r="D15" s="47" t="n">
        <f aca="false">COUNTIF('Matrice RACI'!G$8:G$27,"A")</f>
        <v>1</v>
      </c>
      <c r="E15" s="47" t="n">
        <f aca="false">COUNTIF('Matrice RACI'!G$8:G$27,"C")</f>
        <v>8</v>
      </c>
      <c r="F15" s="47" t="n">
        <f aca="false">COUNTIF('Matrice RACI'!G$8:G$27,"I")</f>
        <v>3</v>
      </c>
      <c r="G15" s="48" t="n">
        <f aca="false">SUM(C15:F15)</f>
        <v>14</v>
      </c>
      <c r="H15" s="48" t="n">
        <f aca="false">D15</f>
        <v>1</v>
      </c>
      <c r="I15" s="56" t="s">
        <v>5</v>
      </c>
      <c r="J15" s="57" t="n">
        <f aca="false">COUNTIF('Matrice RACI'!$E$8:$L$27,"C")</f>
        <v>24</v>
      </c>
    </row>
    <row r="16" customFormat="false" ht="21.75" hidden="false" customHeight="true" outlineLevel="0" collapsed="false">
      <c r="B16" s="51" t="str">
        <f aca="false">"Responsable IT — Julien Weber"</f>
        <v>Responsable IT — Julien Weber</v>
      </c>
      <c r="C16" s="52" t="n">
        <f aca="false">COUNTIF('Matrice RACI'!H$8:H$27,"R")</f>
        <v>1</v>
      </c>
      <c r="D16" s="52" t="n">
        <f aca="false">COUNTIF('Matrice RACI'!H$8:H$27,"A")</f>
        <v>0</v>
      </c>
      <c r="E16" s="52" t="n">
        <f aca="false">COUNTIF('Matrice RACI'!H$8:H$27,"C")</f>
        <v>8</v>
      </c>
      <c r="F16" s="52" t="n">
        <f aca="false">COUNTIF('Matrice RACI'!H$8:H$27,"I")</f>
        <v>5</v>
      </c>
      <c r="G16" s="53" t="n">
        <f aca="false">SUM(C16:F16)</f>
        <v>14</v>
      </c>
      <c r="H16" s="53" t="n">
        <f aca="false">D16</f>
        <v>0</v>
      </c>
      <c r="I16" s="58" t="s">
        <v>6</v>
      </c>
      <c r="J16" s="59" t="n">
        <f aca="false">COUNTIF('Matrice RACI'!$E$8:$L$27,"I")</f>
        <v>17</v>
      </c>
    </row>
    <row r="17" customFormat="false" ht="21" hidden="false" customHeight="true" outlineLevel="0" collapsed="false">
      <c r="B17" s="46" t="str">
        <f aca="false">"Juriste — Sophie Lambert"</f>
        <v>Juriste — Sophie Lambert</v>
      </c>
      <c r="C17" s="47" t="n">
        <f aca="false">COUNTIF('Matrice RACI'!I$8:I$27,"R")</f>
        <v>0</v>
      </c>
      <c r="D17" s="47" t="n">
        <f aca="false">COUNTIF('Matrice RACI'!I$8:I$27,"A")</f>
        <v>1</v>
      </c>
      <c r="E17" s="47" t="n">
        <f aca="false">COUNTIF('Matrice RACI'!I$8:I$27,"C")</f>
        <v>1</v>
      </c>
      <c r="F17" s="47" t="n">
        <f aca="false">COUNTIF('Matrice RACI'!I$8:I$27,"I")</f>
        <v>0</v>
      </c>
      <c r="G17" s="48" t="n">
        <f aca="false">SUM(C17:F17)</f>
        <v>2</v>
      </c>
      <c r="H17" s="48" t="n">
        <f aca="false">D17</f>
        <v>1</v>
      </c>
    </row>
    <row r="18" customFormat="false" ht="21" hidden="false" customHeight="true" outlineLevel="0" collapsed="false">
      <c r="B18" s="51" t="str">
        <f aca="false">"Contrôle de gestion — Marc Delaunay"</f>
        <v>Contrôle de gestion — Marc Delaunay</v>
      </c>
      <c r="C18" s="52" t="n">
        <f aca="false">COUNTIF('Matrice RACI'!J$8:J$27,"R")</f>
        <v>1</v>
      </c>
      <c r="D18" s="52" t="n">
        <f aca="false">COUNTIF('Matrice RACI'!J$8:J$27,"A")</f>
        <v>0</v>
      </c>
      <c r="E18" s="52" t="n">
        <f aca="false">COUNTIF('Matrice RACI'!J$8:J$27,"C")</f>
        <v>2</v>
      </c>
      <c r="F18" s="52" t="n">
        <f aca="false">COUNTIF('Matrice RACI'!J$8:J$27,"I")</f>
        <v>0</v>
      </c>
      <c r="G18" s="53" t="n">
        <f aca="false">SUM(C18:F18)</f>
        <v>3</v>
      </c>
      <c r="H18" s="53" t="n">
        <f aca="false">D18</f>
        <v>0</v>
      </c>
    </row>
    <row r="19" customFormat="false" ht="21" hidden="false" customHeight="true" outlineLevel="0" collapsed="false">
      <c r="B19" s="46" t="str">
        <f aca="false">"Communication — Léa Girard"</f>
        <v>Communication — Léa Girard</v>
      </c>
      <c r="C19" s="47" t="n">
        <f aca="false">COUNTIF('Matrice RACI'!K$8:K$27,"R")</f>
        <v>2</v>
      </c>
      <c r="D19" s="47" t="n">
        <f aca="false">COUNTIF('Matrice RACI'!K$8:K$27,"A")</f>
        <v>0</v>
      </c>
      <c r="E19" s="47" t="n">
        <f aca="false">COUNTIF('Matrice RACI'!K$8:K$27,"C")</f>
        <v>1</v>
      </c>
      <c r="F19" s="47" t="n">
        <f aca="false">COUNTIF('Matrice RACI'!K$8:K$27,"I")</f>
        <v>2</v>
      </c>
      <c r="G19" s="48" t="n">
        <f aca="false">SUM(C19:F19)</f>
        <v>5</v>
      </c>
      <c r="H19" s="48" t="n">
        <f aca="false">D19</f>
        <v>0</v>
      </c>
    </row>
    <row r="20" customFormat="false" ht="21" hidden="false" customHeight="true" outlineLevel="0" collapsed="false">
      <c r="B20" s="51" t="str">
        <f aca="false">"Prestataire externe — Studio Novéo"</f>
        <v>Prestataire externe — Studio Novéo</v>
      </c>
      <c r="C20" s="52" t="n">
        <f aca="false">COUNTIF('Matrice RACI'!L$8:L$27,"R")</f>
        <v>2</v>
      </c>
      <c r="D20" s="52" t="n">
        <f aca="false">COUNTIF('Matrice RACI'!L$8:L$27,"A")</f>
        <v>1</v>
      </c>
      <c r="E20" s="52" t="n">
        <f aca="false">COUNTIF('Matrice RACI'!L$8:L$27,"C")</f>
        <v>1</v>
      </c>
      <c r="F20" s="52" t="n">
        <f aca="false">COUNTIF('Matrice RACI'!L$8:L$27,"I")</f>
        <v>0</v>
      </c>
      <c r="G20" s="53" t="n">
        <f aca="false">SUM(C20:F20)</f>
        <v>4</v>
      </c>
      <c r="H20" s="53" t="n">
        <f aca="false">D20</f>
        <v>1</v>
      </c>
    </row>
    <row r="21" customFormat="false" ht="21.75" hidden="false" customHeight="true" outlineLevel="0" collapsed="false">
      <c r="B21" s="60" t="s">
        <v>57</v>
      </c>
      <c r="C21" s="61" t="n">
        <f aca="false">SUM(C13:C20)</f>
        <v>14</v>
      </c>
      <c r="D21" s="61" t="n">
        <f aca="false">SUM(D13:D20)</f>
        <v>15</v>
      </c>
      <c r="E21" s="61" t="n">
        <f aca="false">SUM(E13:E20)</f>
        <v>24</v>
      </c>
      <c r="F21" s="61" t="n">
        <f aca="false">SUM(F13:F20)</f>
        <v>17</v>
      </c>
      <c r="G21" s="61" t="n">
        <f aca="false">SUM(G13:G20)</f>
        <v>70</v>
      </c>
      <c r="H21" s="61" t="n">
        <f aca="false">SUM(H13:H20)</f>
        <v>15</v>
      </c>
    </row>
  </sheetData>
  <mergeCells count="14">
    <mergeCell ref="B2:J2"/>
    <mergeCell ref="B3:J3"/>
    <mergeCell ref="B4:J4"/>
    <mergeCell ref="B6:C6"/>
    <mergeCell ref="D6:E6"/>
    <mergeCell ref="F6:G6"/>
    <mergeCell ref="H6:I6"/>
    <mergeCell ref="B7:C7"/>
    <mergeCell ref="D7:E7"/>
    <mergeCell ref="F7:G7"/>
    <mergeCell ref="H7:I7"/>
    <mergeCell ref="B9:J9"/>
    <mergeCell ref="B11:H11"/>
    <mergeCell ref="I11:J11"/>
  </mergeCells>
  <conditionalFormatting sqref="B9:J9">
    <cfRule type="expression" priority="2" aboveAverage="0" equalAverage="0" bottom="0" percent="0" rank="0" text="" dxfId="6">
      <formula>COUNTIF('Matrice RACI'!$O$8:$O$27,"✗*")=0</formula>
    </cfRule>
    <cfRule type="expression" priority="3" aboveAverage="0" equalAverage="0" bottom="0" percent="0" rank="0" text="" dxfId="7">
      <formula>COUNTIF('Matrice RACI'!$O$8:$O$27,"✗*")&gt;0</formula>
    </cfRule>
  </conditionalFormatting>
  <conditionalFormatting sqref="G13:G20">
    <cfRule type="dataBar" priority="4">
      <dataBar showValue="1" minLength="10" maxLength="90">
        <cfvo type="num" val="0"/>
        <cfvo type="max" val="0"/>
        <color rgb="FF4B4E9E"/>
      </dataBar>
      <extLst>
        <ext xmlns:x14="http://schemas.microsoft.com/office/spreadsheetml/2009/9/main" uri="{B025F937-C7B1-47D3-B67F-A62EFF666E3E}">
          <x14:id>{95F8C0D0-C083-49EB-8997-ED40618665B1}</x14:id>
        </ext>
      </extLst>
    </cfRule>
  </conditionalFormatting>
  <conditionalFormatting sqref="D13:D20">
    <cfRule type="cellIs" priority="5" operator="greaterThan" aboveAverage="0" equalAverage="0" bottom="0" percent="0" rank="0" text="" dxfId="8">
      <formula>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F8C0D0-C083-49EB-8997-ED40618665B1}">
            <x14:dataBar minLength="10" maxLength="90" axisPosition="none" gradient="true">
              <x14:cfvo type="num">
                <xm:f>0</xm:f>
              </x14:cfvo>
              <x14:cfvo type="max"/>
              <x14:negativeFillColor rgb="FF4B4E9E"/>
              <x14:axisColor rgb="FF000000"/>
            </x14:dataBar>
          </x14:cfRule>
          <xm:sqref>G13:G20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B4E9E"/>
    <pageSetUpPr fitToPage="false"/>
  </sheetPr>
  <dimension ref="B2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6"/>
    <col collapsed="false" customWidth="true" hidden="false" outlineLevel="0" max="4" min="3" style="0" width="26"/>
    <col collapsed="false" customWidth="true" hidden="false" outlineLevel="0" max="5" min="5" style="0" width="30"/>
  </cols>
  <sheetData>
    <row r="2" customFormat="false" ht="3" hidden="false" customHeight="true" outlineLevel="0" collapsed="false">
      <c r="B2" s="1"/>
      <c r="C2" s="1"/>
      <c r="D2" s="1"/>
      <c r="E2" s="1"/>
    </row>
    <row r="3" customFormat="false" ht="33.75" hidden="false" customHeight="true" outlineLevel="0" collapsed="false">
      <c r="B3" s="2" t="s">
        <v>58</v>
      </c>
      <c r="C3" s="2"/>
      <c r="D3" s="2"/>
      <c r="E3" s="2"/>
    </row>
    <row r="4" customFormat="false" ht="19.5" hidden="false" customHeight="true" outlineLevel="0" collapsed="false">
      <c r="B4" s="3" t="s">
        <v>59</v>
      </c>
      <c r="C4" s="3"/>
      <c r="D4" s="3"/>
      <c r="E4" s="3"/>
    </row>
    <row r="6" customFormat="false" ht="24" hidden="false" customHeight="true" outlineLevel="0" collapsed="false">
      <c r="B6" s="39" t="s">
        <v>60</v>
      </c>
      <c r="C6" s="39"/>
      <c r="D6" s="39"/>
      <c r="E6" s="39"/>
    </row>
    <row r="7" customFormat="false" ht="25.5" hidden="false" customHeight="true" outlineLevel="0" collapsed="false">
      <c r="B7" s="62" t="s">
        <v>10</v>
      </c>
      <c r="C7" s="63" t="s">
        <v>61</v>
      </c>
      <c r="D7" s="63" t="s">
        <v>62</v>
      </c>
      <c r="E7" s="63" t="s">
        <v>63</v>
      </c>
    </row>
    <row r="8" customFormat="false" ht="24" hidden="false" customHeight="true" outlineLevel="0" collapsed="false">
      <c r="B8" s="16" t="n">
        <v>1</v>
      </c>
      <c r="C8" s="64" t="s">
        <v>64</v>
      </c>
      <c r="D8" s="65" t="s">
        <v>65</v>
      </c>
      <c r="E8" s="66" t="s">
        <v>66</v>
      </c>
    </row>
    <row r="9" customFormat="false" ht="24" hidden="false" customHeight="true" outlineLevel="0" collapsed="false">
      <c r="B9" s="22" t="n">
        <v>2</v>
      </c>
      <c r="C9" s="67" t="s">
        <v>67</v>
      </c>
      <c r="D9" s="68" t="s">
        <v>68</v>
      </c>
      <c r="E9" s="69" t="s">
        <v>69</v>
      </c>
    </row>
    <row r="10" customFormat="false" ht="24" hidden="false" customHeight="true" outlineLevel="0" collapsed="false">
      <c r="B10" s="16" t="n">
        <v>3</v>
      </c>
      <c r="C10" s="64" t="s">
        <v>70</v>
      </c>
      <c r="D10" s="65" t="s">
        <v>71</v>
      </c>
      <c r="E10" s="66" t="s">
        <v>72</v>
      </c>
    </row>
    <row r="11" customFormat="false" ht="24" hidden="false" customHeight="true" outlineLevel="0" collapsed="false">
      <c r="B11" s="22" t="n">
        <v>4</v>
      </c>
      <c r="C11" s="67" t="s">
        <v>73</v>
      </c>
      <c r="D11" s="68" t="s">
        <v>74</v>
      </c>
      <c r="E11" s="69" t="s">
        <v>75</v>
      </c>
    </row>
    <row r="12" customFormat="false" ht="24" hidden="false" customHeight="true" outlineLevel="0" collapsed="false">
      <c r="B12" s="16" t="n">
        <v>5</v>
      </c>
      <c r="C12" s="64" t="s">
        <v>76</v>
      </c>
      <c r="D12" s="65" t="s">
        <v>77</v>
      </c>
      <c r="E12" s="66" t="s">
        <v>78</v>
      </c>
    </row>
    <row r="13" customFormat="false" ht="24" hidden="false" customHeight="true" outlineLevel="0" collapsed="false">
      <c r="B13" s="22" t="n">
        <v>6</v>
      </c>
      <c r="C13" s="67" t="s">
        <v>79</v>
      </c>
      <c r="D13" s="68" t="s">
        <v>80</v>
      </c>
      <c r="E13" s="69" t="s">
        <v>81</v>
      </c>
    </row>
    <row r="14" customFormat="false" ht="24" hidden="false" customHeight="true" outlineLevel="0" collapsed="false">
      <c r="B14" s="16" t="n">
        <v>7</v>
      </c>
      <c r="C14" s="64" t="s">
        <v>82</v>
      </c>
      <c r="D14" s="65" t="s">
        <v>83</v>
      </c>
      <c r="E14" s="66" t="s">
        <v>84</v>
      </c>
    </row>
    <row r="15" customFormat="false" ht="24" hidden="false" customHeight="true" outlineLevel="0" collapsed="false">
      <c r="B15" s="22" t="n">
        <v>8</v>
      </c>
      <c r="C15" s="67" t="s">
        <v>85</v>
      </c>
      <c r="D15" s="68" t="s">
        <v>86</v>
      </c>
      <c r="E15" s="69" t="s">
        <v>87</v>
      </c>
    </row>
    <row r="17" customFormat="false" ht="31.5" hidden="false" customHeight="true" outlineLevel="0" collapsed="false">
      <c r="B17" s="70" t="s">
        <v>88</v>
      </c>
      <c r="C17" s="70"/>
      <c r="D17" s="70"/>
      <c r="E17" s="70"/>
    </row>
  </sheetData>
  <mergeCells count="5">
    <mergeCell ref="B2:E2"/>
    <mergeCell ref="B3:E3"/>
    <mergeCell ref="B4:E4"/>
    <mergeCell ref="B6:E6"/>
    <mergeCell ref="B17:E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6E8F"/>
    <pageSetUpPr fitToPage="false"/>
  </sheetPr>
  <dimension ref="B2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7" min="4" style="0" width="15"/>
  </cols>
  <sheetData>
    <row r="2" customFormat="false" ht="3" hidden="false" customHeight="true" outlineLevel="0" collapsed="false">
      <c r="B2" s="1"/>
      <c r="C2" s="1"/>
      <c r="D2" s="1"/>
      <c r="E2" s="1"/>
      <c r="F2" s="1"/>
      <c r="G2" s="1"/>
    </row>
    <row r="3" customFormat="false" ht="33.75" hidden="false" customHeight="true" outlineLevel="0" collapsed="false">
      <c r="B3" s="2" t="s">
        <v>89</v>
      </c>
      <c r="C3" s="2"/>
      <c r="D3" s="2"/>
      <c r="E3" s="2"/>
      <c r="F3" s="2"/>
      <c r="G3" s="2"/>
    </row>
    <row r="4" customFormat="false" ht="19.5" hidden="false" customHeight="true" outlineLevel="0" collapsed="false">
      <c r="B4" s="3" t="s">
        <v>90</v>
      </c>
      <c r="C4" s="3"/>
      <c r="D4" s="3"/>
      <c r="E4" s="3"/>
      <c r="F4" s="3"/>
      <c r="G4" s="3"/>
    </row>
    <row r="6" customFormat="false" ht="24" hidden="false" customHeight="true" outlineLevel="0" collapsed="false">
      <c r="B6" s="39" t="s">
        <v>91</v>
      </c>
      <c r="C6" s="39"/>
      <c r="D6" s="39"/>
      <c r="E6" s="39"/>
      <c r="F6" s="39"/>
      <c r="G6" s="39"/>
    </row>
    <row r="7" customFormat="false" ht="24" hidden="false" customHeight="true" outlineLevel="0" collapsed="false">
      <c r="B7" s="71" t="s">
        <v>92</v>
      </c>
      <c r="C7" s="71"/>
      <c r="D7" s="71"/>
      <c r="E7" s="71"/>
      <c r="F7" s="71"/>
      <c r="G7" s="71"/>
    </row>
    <row r="8" customFormat="false" ht="24" hidden="false" customHeight="true" outlineLevel="0" collapsed="false">
      <c r="B8" s="71"/>
      <c r="C8" s="71"/>
      <c r="D8" s="71"/>
      <c r="E8" s="71"/>
      <c r="F8" s="71"/>
      <c r="G8" s="71"/>
    </row>
    <row r="10" customFormat="false" ht="24" hidden="false" customHeight="true" outlineLevel="0" collapsed="false">
      <c r="B10" s="39" t="s">
        <v>93</v>
      </c>
      <c r="C10" s="39"/>
      <c r="D10" s="39"/>
      <c r="E10" s="39"/>
      <c r="F10" s="39"/>
      <c r="G10" s="39"/>
    </row>
    <row r="11" customFormat="false" ht="25.5" hidden="false" customHeight="true" outlineLevel="0" collapsed="false">
      <c r="B11" s="72" t="s">
        <v>7</v>
      </c>
      <c r="C11" s="73" t="s">
        <v>94</v>
      </c>
      <c r="D11" s="74" t="s">
        <v>95</v>
      </c>
      <c r="E11" s="74"/>
      <c r="F11" s="74"/>
      <c r="G11" s="74"/>
    </row>
    <row r="12" customFormat="false" ht="25.5" hidden="false" customHeight="true" outlineLevel="0" collapsed="false">
      <c r="B12" s="75" t="s">
        <v>8</v>
      </c>
      <c r="C12" s="76" t="s">
        <v>96</v>
      </c>
      <c r="D12" s="74" t="s">
        <v>97</v>
      </c>
      <c r="E12" s="74"/>
      <c r="F12" s="74"/>
      <c r="G12" s="74"/>
    </row>
    <row r="13" customFormat="false" ht="25.5" hidden="false" customHeight="true" outlineLevel="0" collapsed="false">
      <c r="B13" s="77" t="s">
        <v>24</v>
      </c>
      <c r="C13" s="78" t="s">
        <v>98</v>
      </c>
      <c r="D13" s="74" t="s">
        <v>99</v>
      </c>
      <c r="E13" s="74"/>
      <c r="F13" s="74"/>
      <c r="G13" s="74"/>
    </row>
    <row r="14" customFormat="false" ht="25.5" hidden="false" customHeight="true" outlineLevel="0" collapsed="false">
      <c r="B14" s="79" t="s">
        <v>25</v>
      </c>
      <c r="C14" s="80" t="s">
        <v>100</v>
      </c>
      <c r="D14" s="74" t="s">
        <v>101</v>
      </c>
      <c r="E14" s="74"/>
      <c r="F14" s="74"/>
      <c r="G14" s="74"/>
    </row>
    <row r="16" customFormat="false" ht="24" hidden="false" customHeight="true" outlineLevel="0" collapsed="false">
      <c r="B16" s="39" t="s">
        <v>102</v>
      </c>
      <c r="C16" s="39"/>
      <c r="D16" s="39"/>
      <c r="E16" s="39"/>
      <c r="F16" s="39"/>
      <c r="G16" s="39"/>
    </row>
    <row r="17" customFormat="false" ht="31.5" hidden="false" customHeight="true" outlineLevel="0" collapsed="false">
      <c r="B17" s="81" t="s">
        <v>0</v>
      </c>
      <c r="C17" s="82" t="s">
        <v>103</v>
      </c>
      <c r="D17" s="82"/>
      <c r="E17" s="82"/>
      <c r="F17" s="82"/>
      <c r="G17" s="82"/>
    </row>
    <row r="18" customFormat="false" ht="31.5" hidden="false" customHeight="true" outlineLevel="0" collapsed="false">
      <c r="B18" s="81" t="s">
        <v>104</v>
      </c>
      <c r="C18" s="82" t="s">
        <v>105</v>
      </c>
      <c r="D18" s="82"/>
      <c r="E18" s="82"/>
      <c r="F18" s="82"/>
      <c r="G18" s="82"/>
    </row>
    <row r="19" customFormat="false" ht="31.5" hidden="false" customHeight="true" outlineLevel="0" collapsed="false">
      <c r="B19" s="81" t="s">
        <v>58</v>
      </c>
      <c r="C19" s="82" t="s">
        <v>106</v>
      </c>
      <c r="D19" s="82"/>
      <c r="E19" s="82"/>
      <c r="F19" s="82"/>
      <c r="G19" s="82"/>
    </row>
    <row r="20" customFormat="false" ht="31.5" hidden="false" customHeight="true" outlineLevel="0" collapsed="false">
      <c r="B20" s="81" t="s">
        <v>107</v>
      </c>
      <c r="C20" s="82" t="s">
        <v>108</v>
      </c>
      <c r="D20" s="82"/>
      <c r="E20" s="82"/>
      <c r="F20" s="82"/>
      <c r="G20" s="82"/>
    </row>
    <row r="22" customFormat="false" ht="24" hidden="false" customHeight="true" outlineLevel="0" collapsed="false">
      <c r="B22" s="39" t="s">
        <v>109</v>
      </c>
      <c r="C22" s="39"/>
      <c r="D22" s="39"/>
      <c r="E22" s="39"/>
      <c r="F22" s="39"/>
      <c r="G22" s="39"/>
    </row>
    <row r="23" customFormat="false" ht="24" hidden="false" customHeight="true" outlineLevel="0" collapsed="false">
      <c r="B23" s="83" t="s">
        <v>110</v>
      </c>
      <c r="C23" s="71" t="s">
        <v>111</v>
      </c>
      <c r="D23" s="71"/>
      <c r="E23" s="71"/>
      <c r="F23" s="71"/>
      <c r="G23" s="71"/>
    </row>
    <row r="24" customFormat="false" ht="24" hidden="false" customHeight="true" outlineLevel="0" collapsed="false">
      <c r="B24" s="83" t="s">
        <v>110</v>
      </c>
      <c r="C24" s="71" t="s">
        <v>112</v>
      </c>
      <c r="D24" s="71"/>
      <c r="E24" s="71"/>
      <c r="F24" s="71"/>
      <c r="G24" s="71"/>
    </row>
    <row r="25" customFormat="false" ht="24" hidden="false" customHeight="true" outlineLevel="0" collapsed="false">
      <c r="B25" s="83" t="s">
        <v>110</v>
      </c>
      <c r="C25" s="71" t="s">
        <v>113</v>
      </c>
      <c r="D25" s="71"/>
      <c r="E25" s="71"/>
      <c r="F25" s="71"/>
      <c r="G25" s="71"/>
    </row>
    <row r="26" customFormat="false" ht="24" hidden="false" customHeight="true" outlineLevel="0" collapsed="false">
      <c r="B26" s="83" t="s">
        <v>110</v>
      </c>
      <c r="C26" s="71" t="s">
        <v>114</v>
      </c>
      <c r="D26" s="71"/>
      <c r="E26" s="71"/>
      <c r="F26" s="71"/>
      <c r="G26" s="71"/>
    </row>
    <row r="27" customFormat="false" ht="24" hidden="false" customHeight="true" outlineLevel="0" collapsed="false">
      <c r="B27" s="83" t="s">
        <v>110</v>
      </c>
      <c r="C27" s="71" t="s">
        <v>115</v>
      </c>
      <c r="D27" s="71"/>
      <c r="E27" s="71"/>
      <c r="F27" s="71"/>
      <c r="G27" s="71"/>
    </row>
    <row r="29" customFormat="false" ht="24" hidden="false" customHeight="true" outlineLevel="0" collapsed="false">
      <c r="B29" s="84" t="s">
        <v>116</v>
      </c>
      <c r="C29" s="84"/>
      <c r="D29" s="84"/>
      <c r="E29" s="84"/>
      <c r="F29" s="84"/>
      <c r="G29" s="84"/>
    </row>
  </sheetData>
  <mergeCells count="22">
    <mergeCell ref="B2:G2"/>
    <mergeCell ref="B3:G3"/>
    <mergeCell ref="B4:G4"/>
    <mergeCell ref="B6:G6"/>
    <mergeCell ref="B7:G8"/>
    <mergeCell ref="B10:G10"/>
    <mergeCell ref="D11:G11"/>
    <mergeCell ref="D12:G12"/>
    <mergeCell ref="D13:G13"/>
    <mergeCell ref="D14:G14"/>
    <mergeCell ref="B16:G16"/>
    <mergeCell ref="C17:G17"/>
    <mergeCell ref="C18:G18"/>
    <mergeCell ref="C19:G19"/>
    <mergeCell ref="C20:G20"/>
    <mergeCell ref="B22:G22"/>
    <mergeCell ref="C23:G23"/>
    <mergeCell ref="C24:G24"/>
    <mergeCell ref="C25:G25"/>
    <mergeCell ref="C26:G26"/>
    <mergeCell ref="C27:G27"/>
    <mergeCell ref="B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2026-09-26T10:58:43Z</dcterms:created>
  <dc:creator>openpyxl</dc:creator>
  <dc:description/>
  <dc:language>en-US</dc:language>
  <cp:lastModifiedBy/>
  <dcterms:modified xsi:type="dcterms:W3CDTF">2026-09-26T10:58:44Z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